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harmreductioneurasia-my.sharepoint.com/personal/m_sketre_harmreductioneurasia_org/Documents/Marija Sketre/2_EECA Regional Platform/"/>
    </mc:Choice>
  </mc:AlternateContent>
  <xr:revisionPtr revIDLastSave="0" documentId="8_{8F25709E-C61F-4634-BE67-530275632054}" xr6:coauthVersionLast="47" xr6:coauthVersionMax="47" xr10:uidLastSave="{00000000-0000-0000-0000-000000000000}"/>
  <bookViews>
    <workbookView xWindow="-98" yWindow="-98" windowWidth="19396" windowHeight="10276" xr2:uid="{00000000-000D-0000-FFFF-FFFF00000000}"/>
  </bookViews>
  <sheets>
    <sheet name="Summary" sheetId="1" r:id="rId1"/>
    <sheet name="Quick View" sheetId="2" r:id="rId2"/>
    <sheet name="Full Details" sheetId="3" r:id="rId3"/>
    <sheet name="Country Index"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1" l="1"/>
  <c r="E6" i="1"/>
  <c r="C6" i="1"/>
  <c r="A6" i="1"/>
</calcChain>
</file>

<file path=xl/sharedStrings.xml><?xml version="1.0" encoding="utf-8"?>
<sst xmlns="http://schemas.openxmlformats.org/spreadsheetml/2006/main" count="971" uniqueCount="410">
  <si>
    <t>EHRA Funding Opportunities Monitoring</t>
  </si>
  <si>
    <t>Member edition — 29 July 2026 | All 23 opportunities supplied for this monitoring round are included</t>
  </si>
  <si>
    <t>Total opportunities</t>
  </si>
  <si>
    <t>Urgent (≤14 days)</t>
  </si>
  <si>
    <t>Closing within 30 days</t>
  </si>
  <si>
    <t>EHRA countries with matches</t>
  </si>
  <si>
    <t>Deadline alert</t>
  </si>
  <si>
    <t>Priority</t>
  </si>
  <si>
    <t>Deadline</t>
  </si>
  <si>
    <t>Opportunity</t>
  </si>
  <si>
    <t>Eligible geography</t>
  </si>
  <si>
    <t>Open call</t>
  </si>
  <si>
    <t>Urgent</t>
  </si>
  <si>
    <t>RFPs: Effective Communities to Support Persons with Disabilities (Ukraine)</t>
  </si>
  <si>
    <t>Ukraine — all government-controlled areas; priority communities in Odesa and Chernivtsi regions</t>
  </si>
  <si>
    <t>Call for Applications: Strengthening Gender Equality Movements</t>
  </si>
  <si>
    <t>EU, UK, Armenia, Bosnia and Herzegovina, Kosovo, Montenegro, North Macedonia and Serbia</t>
  </si>
  <si>
    <t>Request for Applications: Strengthening Community Activities in Municipalities (Lithuania)</t>
  </si>
  <si>
    <t>Lithuania — Marijampolė municipality</t>
  </si>
  <si>
    <t>How to use this workbook</t>
  </si>
  <si>
    <t>Quick View</t>
  </si>
  <si>
    <t>Use filters to narrow by deadline, country, donor and theme. Titles and “Open call” cells are clickable.</t>
  </si>
  <si>
    <t>Full Details</t>
  </si>
  <si>
    <t>Contains precise grant amounts, eligibility, partnership rules, key conditions, source URLs and link-check notes.</t>
  </si>
  <si>
    <t>Country Index</t>
  </si>
  <si>
    <t>Shows which opportunities are relevant to each of the 29 EHRA countries covered by the monitoring framework.</t>
  </si>
  <si>
    <t>Important</t>
  </si>
  <si>
    <t>Three short-deadline opportunities and one grant below the original amount threshold are retained because all supplied projects were requested for inclusion.</t>
  </si>
  <si>
    <t>Sources</t>
  </si>
  <si>
    <t>Information was compiled from fundsforNGOs Premium and the official reference pages. Applicants should verify the current call documents before applying.</t>
  </si>
  <si>
    <t>Days left</t>
  </si>
  <si>
    <t>Donor</t>
  </si>
  <si>
    <t>Funding</t>
  </si>
  <si>
    <t>Duration</t>
  </si>
  <si>
    <t>Primary theme</t>
  </si>
  <si>
    <t>Additional themes</t>
  </si>
  <si>
    <t>What it supports</t>
  </si>
  <si>
    <t>Eligible applicants</t>
  </si>
  <si>
    <t>Partnership / co-financing</t>
  </si>
  <si>
    <t>Key conditions</t>
  </si>
  <si>
    <t>Patients of Ukraine Charitable Foundation</t>
  </si>
  <si>
    <t>Up to UAH 700,000</t>
  </si>
  <si>
    <t>Up to 6 months; expected start 1 September 2026</t>
  </si>
  <si>
    <t>Disability</t>
  </si>
  <si>
    <t>Health; Community Development; Civil Society Development; Human Rights; Stigma reduction</t>
  </si>
  <si>
    <t>Community-level grants to strengthen inclusive support, rehabilitation access, independence and participation of people with disabilities through sustainable local partnerships.</t>
  </si>
  <si>
    <t>Ukrainian non-profit CSOs registered no later than 31 December 2024, not registered in occupied territory, with relevant experience and sufficient organisational and financial capacity. Projects must be able to reach at least 300 people with disabilities.</t>
  </si>
  <si>
    <t>Collaboration with local authorities, community leaders, disability representatives, businesses and other stakeholders is expected. Co-financing: Not stated.</t>
  </si>
  <si>
    <t>People with disabilities and community representatives must participate in implementation or monitoring. Eligible costs include staff/experts, events, materials, communications, travel, small equipment and accessibility measures. Applicants must explain the practical link to the target community.</t>
  </si>
  <si>
    <t>Alliance</t>
  </si>
  <si>
    <t>EUR 225,000–450,000 per coalition</t>
  </si>
  <si>
    <t>3 years: January 2027–December 2029</t>
  </si>
  <si>
    <t>Women and gender</t>
  </si>
  <si>
    <t>Human Rights; LGBTQ; Civil Society Development; Movement building</t>
  </si>
  <si>
    <t>Long-term coalition funding to strengthen grassroots and intersectional gender-equality movements, collaboration, community organising, cross-border advocacy and narrative change.</t>
  </si>
  <si>
    <t>Coalitions of at least three legally registered organisations. Grassroots groups working with marginalised women, girls, transgender, non-binary and gender non-conforming people are prioritised; networks and intermediaries may participate with grassroots partners.</t>
  </si>
  <si>
    <t>Mandatory coalition of at least three legally registered organisations. Co-financing: Not stated.</t>
  </si>
  <si>
    <t>Eligible project support includes salaries and overheads. Priority is given to intersectional work with low-income, migrant, racialised, ethnic-minority, rural, disabled and other marginalised communities.</t>
  </si>
  <si>
    <t>Marijampolė Municipality Administration</t>
  </si>
  <si>
    <t>EUR 1,000–4,000</t>
  </si>
  <si>
    <t>From grant agreement signature to 23 December 2026</t>
  </si>
  <si>
    <t>Community Development</t>
  </si>
  <si>
    <t>Civil Society Development; Health; Youth and adolescents; Media literacy; Social entrepreneurship</t>
  </si>
  <si>
    <t>Municipal funding for community participation, volunteering, cultural and health activities, youth engagement, social support, public spaces, community safety and local services.</t>
  </si>
  <si>
    <t>Community organisations and their associations with a registered NGO label. In specified circumstances, other NGOs and religious communities or associations with an NGO label may apply.</t>
  </si>
  <si>
    <t>Partners are permitted where applicable. Co-financing: Not stated.</t>
  </si>
  <si>
    <t>One application per applicant. Long-term tangible assets may account for up to 30% of the budget. Applications must be signed and complete at submission; applicants cannot later correct, supplement or amend them on their own initiative.</t>
  </si>
  <si>
    <t>Near-term</t>
  </si>
  <si>
    <t>Kazakhstan</t>
  </si>
  <si>
    <t>Call for KUSANONE Grassroots Grant for Community Projects (Kazakhstan)</t>
  </si>
  <si>
    <t>Embassy of Japan in the Republic of Kazakhstan</t>
  </si>
  <si>
    <t>Approximately JPY 5,000,000–10,000,000</t>
  </si>
  <si>
    <t>Up to 1 year</t>
  </si>
  <si>
    <t>Health</t>
  </si>
  <si>
    <t>Community Development; Civil Society Development; Disability; Social welfare; Environment</t>
  </si>
  <si>
    <t>Capital-focused grassroots support for practical projects that improve community welfare, healthcare, social services, safety and socio-economic development in Kazakhstan.</t>
  </si>
  <si>
    <t>Local authorities, medical and educational institutions, NGOs with at least 10 employees, public organisations and public foundations. Applicants need more than two years of relevant successful experience and financial stability.</t>
  </si>
  <si>
    <t>Not stated as mandatory Co-financing: Not stated.</t>
  </si>
  <si>
    <t>Funding is mainly for equipment, construction or renovation, small infrastructure and independent audit. It does not cover administration, taxes, bank charges, land, office equipment, travel, utilities, operating costs, food, medicines, clothing, scholarships or research. Supported assets must not generate profit.</t>
  </si>
  <si>
    <t>Ukraine — all regions</t>
  </si>
  <si>
    <t>Long-Term Grants for Women's and Feminist Human Rights Organizations (Ukraine)</t>
  </si>
  <si>
    <t>Ukrainian Women's Fund</t>
  </si>
  <si>
    <t>Up to CAD 50,000, paid in UAH equivalent</t>
  </si>
  <si>
    <t>Up to 18 months</t>
  </si>
  <si>
    <t>Human Rights; Civil Society Development; Economic Development; Climate justice</t>
  </si>
  <si>
    <t>Long-term catalytic support for women’s and feminist organisations advancing gender equality, women’s rights, economic empowerment and women’s participation in Ukraine’s recovery.</t>
  </si>
  <si>
    <t>Officially registered women’s public organisations from any region of Ukraine. Applicants must have at least three years of experience, a chartered focus on women’s rights and/or gender equality, and no affiliation with state institutions or political parties.</t>
  </si>
  <si>
    <t>Networks, coalitions and platforms are within scope; no mandatory partnership rule stated. Co-financing: Not stated.</t>
  </si>
  <si>
    <t>Proposals should offer an innovative, scalable and sustainable model with measurable early results. Eligible themes include military and veteran families, reconstruction, women’s leadership, climate justice and organisational sustainability.</t>
  </si>
  <si>
    <t>Ukraine — 15 specified regions; Kyiv-based organisations may qualify if they work in eligible communities</t>
  </si>
  <si>
    <t>Small Grants Supporting Community Recovery and Development (Ukraine)</t>
  </si>
  <si>
    <t>International Renaissance Foundation(IRF)</t>
  </si>
  <si>
    <t>Optimal project budget: UAH 1,000,000–1,500,000</t>
  </si>
  <si>
    <t>Up to 12 months</t>
  </si>
  <si>
    <t>Civil Society Development</t>
  </si>
  <si>
    <t>Human Rights; Democracy &amp; Good Governance; Women and gender; Community Development</t>
  </si>
  <si>
    <t>Supports local and regional civil society initiatives that contribute to Ukraine’s recovery planning, inclusive community development and organisational strengthening in regions most affected by hostilities.</t>
  </si>
  <si>
    <t>Local or regional public organisations, public unions, charitable foundations and self-organisation bodies with at least one year of experience. Teams must be physically present in Ukraine. Relocated organisations may apply if re-registered in government-controlled territory and able to demonstrate continued engagement with their original region.</t>
  </si>
  <si>
    <t>No formal partnership requirement stated; partnership development is part of the programme. Co-financing: Not stated.</t>
  </si>
  <si>
    <t>Applicants must be registered in an eligible region. Selected teams must participate in the in-person organisational development programme. Priority groups include veterans, internally displaced people, people with disabilities and other vulnerable groups.</t>
  </si>
  <si>
    <t>September</t>
  </si>
  <si>
    <t>Slovakia with Iceland, Liechtenstein or Norway</t>
  </si>
  <si>
    <t>Call No. 7 for Bilateral Cooperation in Civil Society Sector</t>
  </si>
  <si>
    <t>EEA Civil Society Fund</t>
  </si>
  <si>
    <t>Up to EUR 25,000</t>
  </si>
  <si>
    <t>Human Rights; Democracy &amp; Good Governance; Capacity building</t>
  </si>
  <si>
    <t>Supports structured partnerships, peer learning, exchange of expertise and capacity building between Slovak civil society and organisations in the EEA donor states.</t>
  </si>
  <si>
    <t>Non-profit, voluntary and non-commercial civil society organisations based in Slovakia or Iceland, Liechtenstein or Norway and independent from government, political parties and commercial entities.</t>
  </si>
  <si>
    <t>Mandatory bilateral partnership: at least one Slovak organisation and one entity from a donor state. Co-financing: Not stated.</t>
  </si>
  <si>
    <t>Religious institutions, political parties, social partners, profit-sharing cooperatives and informal groups are excluded. Activities should create durable added value through networking, mutual learning and transfer of know-how.</t>
  </si>
  <si>
    <t>Albania; Armenia; Azerbaijan; Bosnia and Herzegovina; Georgia; Kosovo; Moldova; Montenegro; North Macedonia; Serbia; Ukraine</t>
  </si>
  <si>
    <t>CFAs: Small Grants Scheme for Heritage-Related Projects</t>
  </si>
  <si>
    <t>European Heritage Hub</t>
  </si>
  <si>
    <t>Two grant bands: up to EUR 10,000; or EUR 10,000–25,000</t>
  </si>
  <si>
    <t>Not stated in the collected notice</t>
  </si>
  <si>
    <t>Human Rights; Democracy &amp; Good Governance; Community Development; Cultural heritage</t>
  </si>
  <si>
    <t>Supports civil society-led heritage projects that build organisational capacity and use cultural heritage to advance green, digital and social transformation, democracy, peace and reconciliation.</t>
  </si>
  <si>
    <t>Civil society and not-for-profit organisations, including NGOs, charities and grassroots organisations, based in one of the 11 eligible countries.</t>
  </si>
  <si>
    <t>Applications may be submitted by one organisation or a partnership. In a partnership, one lead submits a single budget and assumes contractual and financial responsibility. Co-financing: Not stated.</t>
  </si>
  <si>
    <t>Projects must be heritage-related and led by civil society in an eligible EU candidate or neighbouring country.</t>
  </si>
  <si>
    <t>Czech Republic</t>
  </si>
  <si>
    <t>Applications open for Project Grants (Czech Republic)</t>
  </si>
  <si>
    <t>OSF Czechia</t>
  </si>
  <si>
    <t>EUR 25,001–100,000; organisational development grants up to EUR 80,000</t>
  </si>
  <si>
    <t>18, 24 or 36 months</t>
  </si>
  <si>
    <t>Human Rights</t>
  </si>
  <si>
    <t>Civil Society Development; Democracy &amp; Good Governance; LGBTQ; Women and gender; SRHR; Immigration; Climate action</t>
  </si>
  <si>
    <t>Project grants for Czech civil society organisations protecting democratic values and human rights, strengthening organisational resilience and supporting disadvantaged groups.</t>
  </si>
  <si>
    <t>Independent non-profit civil society organisations established in the Czech Republic, including eligible associations, institutes, public benefit corporations, foundations, endowment funds and qualifying church-related entities.</t>
  </si>
  <si>
    <t>Check the selected grant type Co-financing: No co-financing required.</t>
  </si>
  <si>
    <t>Grant streams cover general democracy/human-rights projects, organisational development, Roma empowerment and challenges arising from the invasion of Ukraine. Expected start: January or April 2027.</t>
  </si>
  <si>
    <t>Broad EU/international eligibility; relevant EHRA countries listed in the full table</t>
  </si>
  <si>
    <t>CFAs: Migration and Asylum Policy Research and Innovation Grant</t>
  </si>
  <si>
    <t>European Commission (EC)</t>
  </si>
  <si>
    <t>EUR 3,000,000–4,000,000 expected EU contribution per project</t>
  </si>
  <si>
    <t>Immigration; Human Rights; Research; Social inclusion; Policy development</t>
  </si>
  <si>
    <t>Horizon Europe research funding on migration and asylum governance, legal pathways, migrant and refugee health equity, health data and long-term integration across housing, work, education and participation.</t>
  </si>
  <si>
    <t>The notice lists broad international participation. Applicants should verify Horizon Europe consortium composition, country funding eligibility and topic-specific admissibility in the official call documents.</t>
  </si>
  <si>
    <t>A multi-country Horizon Europe consortium is expected; verify the formal minimum composition in the call conditions. Co-financing: Horizon Europe funding rules apply.</t>
  </si>
  <si>
    <t>Proposals should use comparative and interdisciplinary methods, address intersecting vulnerabilities and develop evidence-based recommendations. Privacy, data governance and equitable access to healthcare are central.</t>
  </si>
  <si>
    <t>RFAs: Addressing Gender-Based Violence Against Women and LGBTIQ+ People</t>
  </si>
  <si>
    <t>EUR 3,500,000–4,000,000 expected EU contribution per project</t>
  </si>
  <si>
    <t>Human Rights; LGBTQ; Research; Democracy &amp; Good Governance; Digital safety</t>
  </si>
  <si>
    <t>Horizon Europe research on online and offline gender-based and politically motivated violence against women and LGBTIQ+ people in public and political life.</t>
  </si>
  <si>
    <t>Any legal entity, including organisations in non-associated third countries and international organisations, subject to Horizon Europe conditions. Beneficiaries and affiliated entities must register and obtain a PIC.</t>
  </si>
  <si>
    <t>Multi-country and interdisciplinary research partnership expected; civil society, affected people and stakeholders should be involved throughout. Co-financing: Horizon Europe funding rules apply.</t>
  </si>
  <si>
    <t>Research should address harassment, hate speech, disinformation, cyber abuse, deepfakes and media narratives through an intersectional lens. Data should follow FAIR principles. Inclusion of men and boys in prevention is encouraged.</t>
  </si>
  <si>
    <t>Estonia; donor-state partners may participate</t>
  </si>
  <si>
    <t>Request for Proposals: First Call for Strategic Projects (Estonia)</t>
  </si>
  <si>
    <t>Open Estonia Foundation</t>
  </si>
  <si>
    <t>Medium: EUR 50,001–70,000 (up to 80,000 with donor partner); Large: EUR 80,001–100,000 (up to 120,000 with donor partner)</t>
  </si>
  <si>
    <t>Medium: 12–24 months; Large: 18–24 months</t>
  </si>
  <si>
    <t>Civil Society Development; Democracy &amp; Good Governance; Youth and adolescents; Immigration; Media literacy</t>
  </si>
  <si>
    <t>Strategic funding for Estonian civil society to strengthen democracy, the rule of law, human rights, advocacy, public participation and resilience to disinformation.</t>
  </si>
  <si>
    <t>Estonian non-profit associations and foundations qualifying as NGOs. Religious institutions, political parties, trade/professional associations and profit-distributing cooperatives are excluded.</t>
  </si>
  <si>
    <t>Partners are optional for medium grants; large grants are partnership-based. Donor-state partnerships receive higher ceilings. Co-financing: Grant covers 100% of eligible costs.</t>
  </si>
  <si>
    <t>One lead application per organisation; unlimited participation as partner. Eligible partners include public/private entities, CSOs, international organisations and eligible informal groups. Expected start: January 2027.</t>
  </si>
  <si>
    <t>Bulgaria</t>
  </si>
  <si>
    <t>Call for Applications: Rolling Call for Small Grants (Bulgaria)</t>
  </si>
  <si>
    <t>EUR 10,000–25,000</t>
  </si>
  <si>
    <t>6–12 months</t>
  </si>
  <si>
    <t>Civil Society Development; Democracy &amp; Good Governance; Women and gender; Community Development; Climate action</t>
  </si>
  <si>
    <t>A simplified small-grant mechanism for Bulgarian organisations working on democracy, human rights, participation, social justice, organisational development and challenges linked to the invasion of Ukraine.</t>
  </si>
  <si>
    <t>Independent civil society organisations registered in Bulgaria as non-profit legal entities or chitalishta and meeting the legal and organisational conditions.</t>
  </si>
  <si>
    <t>Not stated as mandatory Co-financing: No co-financing required.</t>
  </si>
  <si>
    <t>Political parties, religious institutions, social partners, cooperatives and bodies serving only narrow professional interests are excluded. Smaller and community-based organisations are specifically encouraged.</t>
  </si>
  <si>
    <t>Armenia</t>
  </si>
  <si>
    <t>H. Hovnanian Family Foundation Healthcare Grants (Armenia and US)</t>
  </si>
  <si>
    <t>H. Hovnanian Family Foundation</t>
  </si>
  <si>
    <t>Individual award not stated; USD 280,000 total available in this round</t>
  </si>
  <si>
    <t>Civil Society Development; Health systems; Governance; Workforce development</t>
  </si>
  <si>
    <t>Healthcare-focused grant round supporting governance and regulatory reform, evidence-based policy, workforce and institutional capacity, integrated care and quality improvement in Armenia.</t>
  </si>
  <si>
    <t>Applicant eligibility is not specified in the collected notice; confirm organisational and registration requirements on the official page.</t>
  </si>
  <si>
    <t>Not stated Co-financing: Not stated.</t>
  </si>
  <si>
    <t>This quarterly round focuses on strengthening systems that support quality care. Relevant activities include guidelines, standards, oversight, training, curricula, regional capacity, integrated pathways, data-informed improvement and continuity of care.</t>
  </si>
  <si>
    <t>Slovakia</t>
  </si>
  <si>
    <t>Small Grants Supporting Civil Society and Democratic Values (Slovakia)</t>
  </si>
  <si>
    <t>1–12 months</t>
  </si>
  <si>
    <t>Human Rights; Democracy &amp; Good Governance; LGBTQ; Women and gender; Disability; Immigration; Media literacy</t>
  </si>
  <si>
    <t>Small grants for Slovak civil society working on democracy, inclusion, transparency, advocacy, public participation, social cohesion and information integrity.</t>
  </si>
  <si>
    <t>Voluntary, non-profit and non-commercial civil society organisations registered in Slovakia and independent from government, public entities, political parties and commercial organisations.</t>
  </si>
  <si>
    <t>Religious institutions, political parties, social partners and profit-sharing cooperatives are ineligible. Applicants must sign the programme’s Declaration of Honour on protecting vulnerable people and children.</t>
  </si>
  <si>
    <t>Later</t>
  </si>
  <si>
    <t>Romania</t>
  </si>
  <si>
    <t>Call for Combating Gender-Based Violence and Discrimination (Romania)</t>
  </si>
  <si>
    <t>Civil Society Development Foundation</t>
  </si>
  <si>
    <t>EUR 100,000–350,000</t>
  </si>
  <si>
    <t>Medium grants: 24–36 months; Large grants: 36–48 months</t>
  </si>
  <si>
    <t>Human Rights; LGBTQ; SRHR; Civil Society Development; Environmental rights</t>
  </si>
  <si>
    <t>Large grants to advance equality, combat structural discrimination and gender-based violence, protect LGBTIQ+ rights and strengthen sexual and reproductive health and rights in Romania.</t>
  </si>
  <si>
    <t>Non-governmental and non-profit organisations legally established in Romania, including eligible associations, foundations, federations, recognised foreign legal entities operating in Romania and Romanian Red Cross structures with legal personality.</t>
  </si>
  <si>
    <t>Check official call conditions Co-financing: Check official call conditions.</t>
  </si>
  <si>
    <t>Projects should mainstream human rights across design and implementation and may combine advocacy, policy engagement, legal accountability, awareness and work with underserved communities.</t>
  </si>
  <si>
    <t>Grants for Civic Participation in Underserved Communities (Romania)</t>
  </si>
  <si>
    <t>EUR 15,000–350,000</t>
  </si>
  <si>
    <t>Small grants: 4–9 months; Large grants: 36–48 months</t>
  </si>
  <si>
    <t>Democracy &amp; Good Governance; Youth and adolescents; Community Development; Media literacy</t>
  </si>
  <si>
    <t>Supports advocacy, citizen empowerment, information integrity and participatory governance in underserved Romanian communities.</t>
  </si>
  <si>
    <t>Non-governmental and non-profit organisations legally established in Romania, including eligible associations, foundations, federations, recognised foreign entities operating in Romania and Romanian Red Cross structures with legal personality.</t>
  </si>
  <si>
    <t>Projects should strengthen relationships between citizens, civil society and public authorities, especially where historical exclusion and socio-economic inequalities limit participation.</t>
  </si>
  <si>
    <t>RFAs: Community Projects for Human Rights and Social Justice (Romania)</t>
  </si>
  <si>
    <t>EUR 200,001–350,000</t>
  </si>
  <si>
    <t>36–48 months</t>
  </si>
  <si>
    <t>Civil Society Development; Immigration; Community Development; Environmental rights</t>
  </si>
  <si>
    <t>Supports long-term projects addressing persistent rights violations, structural discrimination, legal protection, institutional accountability and social inclusion in underserved communities.</t>
  </si>
  <si>
    <t>Non-governmental and non-profit organisations legally established in Romania, including eligible associations, foundations, federations, recognised foreign legal entities operating in Romania and the Romanian Red Cross structures with legal personality.</t>
  </si>
  <si>
    <t>Projects should use a human-rights-based approach and may address migrants and people displaced by the war in Ukraine, environmental rights, advocacy, legal remedies and systemic reform.</t>
  </si>
  <si>
    <t>Slovenia</t>
  </si>
  <si>
    <t>Applications open for Organizational Grants (Slovenia)</t>
  </si>
  <si>
    <t>CNVOS</t>
  </si>
  <si>
    <t>EUR 120,000–180,000</t>
  </si>
  <si>
    <t>Multi-year organisational support; exact grant period should be checked in the official call</t>
  </si>
  <si>
    <t>Human Rights; Democracy &amp; Good Governance; Women and gender; Media literacy; Environmental protection</t>
  </si>
  <si>
    <t>Large organisational grants to help established Slovenian NGOs implement multi-year strategies and strengthen management, fundraising, communications, transparency and supporter engagement.</t>
  </si>
  <si>
    <t>Slovenian NGOs meeting the Non-Governmental Organisations Act and programme conditions, registered for at least 36 months. Lot 1 requires average annual income of EUR 70,000–200,000; Lot 2 requires more than EUR 200,000.</t>
  </si>
  <si>
    <t>Not stated as mandatory Co-financing: Check official call conditions.</t>
  </si>
  <si>
    <t>Applicants must submit a multi-year organisational strategy with measurable annual indicators. The annualised requested grant may not exceed 50% of the applicant’s average annual turnover.</t>
  </si>
  <si>
    <t>CFPs: Crime Prevention Approaches and Tackling the Nexus Between Addictions and Crime</t>
  </si>
  <si>
    <t>Individual project contribution not stated in the collected notice</t>
  </si>
  <si>
    <t>Narcotics crime and drugs</t>
  </si>
  <si>
    <t>Health; Youth and adolescents; Community Development; Crime prevention; Research</t>
  </si>
  <si>
    <t>Horizon Europe research and innovation on the links between addictions and crime, with practical prevention tools, community-police cooperation, youth support and modernised justice responses.</t>
  </si>
  <si>
    <t>Any legal entity regardless of place of establishment, including entities in non-associated third countries and international organisations, subject to Horizon Europe conditions. Registration and PIC validation are required before grant signature.</t>
  </si>
  <si>
    <t>Cross-sector collaboration is expected among police, civil society, psychologists, authorities, private actors and community stakeholders. Co-financing: Horizon Europe funding rules apply.</t>
  </si>
  <si>
    <t>Projects should cooperate with the EU Drugs Agency to validate outcomes and with CEPOL on police training. Associations, affiliated entities, associated partners, entities without legal personality and international organisations may participate under the call rules.</t>
  </si>
  <si>
    <t>Hungary</t>
  </si>
  <si>
    <t>Open Call: Action and Quick Intervention Grants (Hungary)</t>
  </si>
  <si>
    <t>EEA Civil Society Fund in Hungary</t>
  </si>
  <si>
    <t>EUR 1,000–25,000</t>
  </si>
  <si>
    <t>3–12 months</t>
  </si>
  <si>
    <t>Democracy &amp; Good Governance</t>
  </si>
  <si>
    <t>Civil Society Development; Human Rights; Community Development; Advocacy</t>
  </si>
  <si>
    <t>Flexible grants for short-term civil society actions and campaigns that address current social issues, engage marginalised groups and strengthen advocacy and public participation in Hungary.</t>
  </si>
  <si>
    <t>Hungarian civil society organisations and informal citizens’ groups that are voluntary, non-profit, non-commercial and independent from government, political parties, public entities and commercial organisations.</t>
  </si>
  <si>
    <t>Applicants must not distribute profits or primarily serve members’ commercial or professional interests. Actions may be local, regional or national and should demonstrate tangible civic impact.</t>
  </si>
  <si>
    <t>Ongoing</t>
  </si>
  <si>
    <t>Kyrgyzstan; Tajikistan; Turkmenistan; Uzbekistan</t>
  </si>
  <si>
    <t>Call for Applications: Digital Democracy Initiative — Digital Resiliency Grants</t>
  </si>
  <si>
    <t>CIVICUS Crisis Response Fund and Digital Democracy Initiative</t>
  </si>
  <si>
    <t>Up to USD 10,000 for one organisation; up to USD 20,000 for a joint application</t>
  </si>
  <si>
    <t>Under 6 months</t>
  </si>
  <si>
    <t>Civil Society Development; Human Rights; Technology; Digital security; LGBTQ; Women and gender; Youth and adolescents</t>
  </si>
  <si>
    <t>Rapid-response support to help local civil society withstand imminent digital and broader civic-space threats and continue working towards inclusive democracy.</t>
  </si>
  <si>
    <t>Local civil society organisations, groups or social movements, formal or informal, working to expand civic and democratic freedoms and promote inclusive democracy in the digital age. Individuals are not eligible. Priority is given to marginalised actors, including women, youth, grassroots and LGBTIQ+ groups. Applicants should not have received CIVICUS Crisis Response Fund support in the previous two years.</t>
  </si>
  <si>
    <t>A single organisation may apply; joint applications by two or more organisations qualify for the higher funding ceiling. Co-financing: Not required / not stated.</t>
  </si>
  <si>
    <t>The request must address an imminent civic-space threat and constitute a practical resiliency response, not general advocacy or unrestricted core support. Applicants must be able to track expenditure and provide monthly receipt-based financial reports. CIVICUS indicates an approximately eight-week processing, contracting and initial-disbursement period. At least 60% of the budget should fund project activities; up to 30% may cover personnel and up to 10% overheads.</t>
  </si>
  <si>
    <t>Czech Republic with Iceland, Liechtenstein or Norway</t>
  </si>
  <si>
    <t>Call for Democracy, Human Rights, and Civil Society Development (Czech Republic)</t>
  </si>
  <si>
    <t>OSF Foundation</t>
  </si>
  <si>
    <t>EUR 2,000–10,000</t>
  </si>
  <si>
    <t>2–12 months</t>
  </si>
  <si>
    <t>Civil Society Development; Democracy &amp; Good Governance; LGBTQ; Women and gender; SRHR; Climate action</t>
  </si>
  <si>
    <t>Funds bilateral civil society initiatives that exchange knowledge and strengthen long-term cooperation on democracy, human rights and the sustainability of civil society.</t>
  </si>
  <si>
    <t>Civil society organisations established in the Czech Republic or a donor state and active for at least one year in the programme’s focus areas.</t>
  </si>
  <si>
    <t>Mandatory: at least one eligible Czech organisation and one eligible organisation from Iceland, Liechtenstein or Norway. Co-financing: No co-financing required.</t>
  </si>
  <si>
    <t>Eligible actions include exchanges, internships, training, workshops, study visits, research, publications and campaigns. Personnel, travel, expert, translation and directly related implementation costs may be covered.</t>
  </si>
  <si>
    <t>Monitoring date</t>
  </si>
  <si>
    <t>Post date</t>
  </si>
  <si>
    <t>Eligible geography — full</t>
  </si>
  <si>
    <t>Relevant EHRA countries</t>
  </si>
  <si>
    <t>Funding — exact</t>
  </si>
  <si>
    <t>Currency</t>
  </si>
  <si>
    <t>Minimum grant</t>
  </si>
  <si>
    <t>Maximum grant</t>
  </si>
  <si>
    <t>Total call / programme pool</t>
  </si>
  <si>
    <t>Partnership requirement</t>
  </si>
  <si>
    <t>Co-financing</t>
  </si>
  <si>
    <t>Key conditions / exclusions</t>
  </si>
  <si>
    <t>Language</t>
  </si>
  <si>
    <t>fundsforNGOs size band</t>
  </si>
  <si>
    <t>Category</t>
  </si>
  <si>
    <t>Source URL</t>
  </si>
  <si>
    <t>Link check</t>
  </si>
  <si>
    <t>Source platform</t>
  </si>
  <si>
    <t>Notes</t>
  </si>
  <si>
    <t>Ukraine excluding temporarily occupied territories. Priority: Odesa, Chornomorska, Podilsk, Artsyz, Chernivtsi, Kitsmansk, Khotyn and Storozhynetsk territorial communities; applications from other regions are welcome.</t>
  </si>
  <si>
    <t>Ukraine</t>
  </si>
  <si>
    <t>UAH</t>
  </si>
  <si>
    <t>Collaboration with local authorities, community leaders, disability representatives, businesses and other stakeholders is expected.</t>
  </si>
  <si>
    <t>Not stated</t>
  </si>
  <si>
    <t>See official call</t>
  </si>
  <si>
    <t>$10,000 to $100,000</t>
  </si>
  <si>
    <t>Grant</t>
  </si>
  <si>
    <t>https://www.prostir.ua/?grants=konkurs-hrantovyh-propozytsij-spromozhni-hromady-dlya-pidtrymky-osib-z-invalidnistyu</t>
  </si>
  <si>
    <t>Opened successfully on 2026-07-29</t>
  </si>
  <si>
    <t>fundsforNGOs Premium; official reference URL retained</t>
  </si>
  <si>
    <t>Urgent deadline.</t>
  </si>
  <si>
    <t>European Union Member States, United Kingdom, Armenia, Bosnia and Herzegovina, Kosovo, Montenegro, North Macedonia and Serbia</t>
  </si>
  <si>
    <t>Armenia; Bosnia and Herzegovina; Bulgaria; Croatia; Czech Republic; Estonia; Hungary; Kosovo; Latvia; Lithuania; Montenegro; North Macedonia; Poland; Romania; Serbia; Slovakia; Slovenia</t>
  </si>
  <si>
    <t>EUR</t>
  </si>
  <si>
    <t>Expected 6–12 coalition grants</t>
  </si>
  <si>
    <t>Mandatory coalition of at least three legally registered organisations.</t>
  </si>
  <si>
    <t>$500,000 to $1 million</t>
  </si>
  <si>
    <t>https://alliance-genderequality.org/call-for-proposals-strengthening-movements-for-gender-equality/</t>
  </si>
  <si>
    <t>Marijampolė municipality, Lithuania</t>
  </si>
  <si>
    <t>Lithuania</t>
  </si>
  <si>
    <t>EUR 36,579</t>
  </si>
  <si>
    <t>Partners are permitted where applicable.</t>
  </si>
  <si>
    <t>Application must be in Lithuanian</t>
  </si>
  <si>
    <t>https://www.marijampole.lt/naujienos/4/nevyriausybiniu-organizaciju-veiklos-stiprinimo-2026-2028-metu-veiksmu-plano-2.1.1-priemones-stiprinti-bendruomenine-veikla-savivaldybese-igyvendinimo-projektu-atrankos-konkursas:19044</t>
  </si>
  <si>
    <t>Urgent deadline. Grant size is below the original monitoring threshold but retained at the user’s instruction.</t>
  </si>
  <si>
    <t>JPY</t>
  </si>
  <si>
    <t>Not stated as mandatory</t>
  </si>
  <si>
    <t>https://www.kz.emb-japan.go.jp/itpr_ru/cooperation.html</t>
  </si>
  <si>
    <t>All regions of Ukraine</t>
  </si>
  <si>
    <t>CAD</t>
  </si>
  <si>
    <t>Networks, coalitions and platforms are within scope; no mandatory partnership rule stated.</t>
  </si>
  <si>
    <t>https://uwf.org.ua/catalytic-grant-competition/</t>
  </si>
  <si>
    <t>Ukraine: Dnipropetrovsk, Donetsk, Zaporizhia, Zhytomyr, Kyiv, Luhansk, Mykolaiv, Odesa, Sumy, Kharkiv, Kherson, Chernihiv, Kirovohrad, Poltava and Cherkasy regions. Organisations registered in Kyiv may apply if they operate in Kyiv region or another listed region.</t>
  </si>
  <si>
    <t>No formal partnership requirement stated; partnership development is part of the programme.</t>
  </si>
  <si>
    <t>https://www.irf.ua/contest/small-grants-norad-sida/</t>
  </si>
  <si>
    <t>Bilateral initiatives involving Slovakia and at least one donor-state entity from Iceland, Liechtenstein or Norway</t>
  </si>
  <si>
    <t>EUR 80,000</t>
  </si>
  <si>
    <t>Mandatory bilateral partnership: at least one Slovak organisation and one entity from a donor state.</t>
  </si>
  <si>
    <t>https://eeagrants.org/sk/eea-civil-society-fund-slovakia/calls/call-no-7-bilateral-cooperation</t>
  </si>
  <si>
    <t>Albania, Armenia, Azerbaijan, Bosnia and Herzegovina, Georgia, Kosovo, Moldova, Montenegro, North Macedonia, Serbia and Ukraine</t>
  </si>
  <si>
    <t>Applications may be submitted by one organisation or a partnership. In a partnership, one lead submits a single budget and assumes contractual and financial responsibility.</t>
  </si>
  <si>
    <t>https://www.europeanheritagehub.eu/call-for-applications-small-grants-scheme-for-heritage-related-projects-led-by-civil-society-in-eu-candidate-and-neighbouring-countries/</t>
  </si>
  <si>
    <t>EUR 5,960,000</t>
  </si>
  <si>
    <t>Check the selected grant type</t>
  </si>
  <si>
    <t>No co-financing required</t>
  </si>
  <si>
    <t>$100,000 to $500,000</t>
  </si>
  <si>
    <t>https://eeagrants.org/en/eea-civil-society-fund-czechia/calls/project-grants</t>
  </si>
  <si>
    <t>EU Member States and a broad list of associated/eligible third countries. Relevant EHRA countries: Albania, Armenia, Bosnia and Herzegovina, Bulgaria, Croatia, Czech Republic, Estonia, Georgia, Hungary, Kosovo, Latvia, Lithuania, Moldova, Montenegro, North Macedonia, Poland, Romania, Serbia, Slovakia, Slovenia, Ukraine. Consult the official Horizon Europe conditions for funding eligibility by country.</t>
  </si>
  <si>
    <t>Albania; Armenia; Bosnia and Herzegovina; Bulgaria; Croatia; Czech Republic; Estonia; Georgia; Hungary; Kosovo; Latvia; Lithuania; Moldova; Montenegro; North Macedonia; Poland; Romania; Serbia; Slovakia; Slovenia; Ukraine</t>
  </si>
  <si>
    <t>EUR 12,000,000</t>
  </si>
  <si>
    <t>A multi-country Horizon Europe consortium is expected; verify the formal minimum composition in the call conditions.</t>
  </si>
  <si>
    <t>Horizon Europe funding rules apply</t>
  </si>
  <si>
    <t>English</t>
  </si>
  <si>
    <t>More than $1 million</t>
  </si>
  <si>
    <t>https://ec.europa.eu/info/funding-tenders/opportunities/portal/screen/opportunities/topic-details/HORIZON-CL2-2026-01-TRANSFO-08?order=DESC&amp;pageNumber=1&amp;pageSize=50&amp;sortBy=startDate&amp;isExactMatch=true&amp;status=31094502</t>
  </si>
  <si>
    <t>Official URL; automated check unavailable</t>
  </si>
  <si>
    <t>The official Funding &amp; Tenders Portal is dynamic; the official topic URL has been preserved.</t>
  </si>
  <si>
    <t>Open to legal entities worldwide subject to Horizon Europe rules. Relevant EHRA countries in the collected listing: Albania, Armenia, Bosnia and Herzegovina, Bulgaria, Croatia, Czech Republic, Estonia, Georgia, Hungary, Kosovo, Latvia, Lithuania, Moldova, Montenegro, North Macedonia, Poland, Romania, Serbia, Slovakia, Slovenia, Ukraine.</t>
  </si>
  <si>
    <t>Multi-country and interdisciplinary research partnership expected; civil society, affected people and stakeholders should be involved throughout.</t>
  </si>
  <si>
    <t>https://ec.europa.eu/info/funding-tenders/opportunities/portal/screen/opportunities/topic-details/HORIZON-CL2-2026-01-DEMOCRACY-01?order=DESC&amp;pageNumber=1&amp;pageSize=50&amp;sortBy=startDate&amp;isExactMatch=true&amp;status=31094502</t>
  </si>
  <si>
    <t>Lead applicants must be established in Estonia. Eligible partners may come from beneficiary or donor states, including Iceland, Liechtenstein and Norway.</t>
  </si>
  <si>
    <t>Estonia</t>
  </si>
  <si>
    <t>EUR 1,405,000</t>
  </si>
  <si>
    <t>Partners are optional for medium grants; large grants are partnership-based. Donor-state partnerships receive higher ceilings.</t>
  </si>
  <si>
    <t>Grant covers 100% of eligible costs</t>
  </si>
  <si>
    <t>https://eeagrants.org/en/eea-civil-society-fund-estonia/calls/first-call-strategic-projects</t>
  </si>
  <si>
    <t>EUR 4,150,000</t>
  </si>
  <si>
    <t>https://eeagrants.org/en/eea-civil-society-fund-bulgaria/calls/rolling-call-small-grants</t>
  </si>
  <si>
    <t>USD</t>
  </si>
  <si>
    <t>USD 280,000</t>
  </si>
  <si>
    <t>https://www.hovnanianfoundation.org/en/armenia-grants/general-grants</t>
  </si>
  <si>
    <t>EUR 990,000</t>
  </si>
  <si>
    <t>https://eeagrants.org/sk/eea-civil-society-fund-slovakia/news/rolling-call-small-grants-remains-open-three-support-areas</t>
  </si>
  <si>
    <t>EUR 4,478,018</t>
  </si>
  <si>
    <t>Check official call conditions</t>
  </si>
  <si>
    <t>https://eeagrants.org/ro/eea-civil-society-fund-romania/calls/promoting-diversity-equality-and-combating-gender-based-violence</t>
  </si>
  <si>
    <t>The official page did not respond to the automated link check; the official URL has been retained.</t>
  </si>
  <si>
    <t>EUR 4,500,000</t>
  </si>
  <si>
    <t>https://eeagrants.org/ro/eea-civil-society-fund-romania/calls/empowering-civic-participation-underserved-communities</t>
  </si>
  <si>
    <t>EUR 6,300,000</t>
  </si>
  <si>
    <t>https://eeagrants.org/ro/eea-civil-society-fund-romania/calls/community-driven-projects-human-rights-and-social-justice</t>
  </si>
  <si>
    <t>EUR 1,200,000</t>
  </si>
  <si>
    <t>https://eeagrants.org/en/eea-civil-society-fund-slovenia/calls/call-organizational-grants</t>
  </si>
  <si>
    <t>EUR 6,000,000</t>
  </si>
  <si>
    <t>Cross-sector collaboration is expected among police, civil society, psychologists, authorities, private actors and community stakeholders.</t>
  </si>
  <si>
    <t>https://ec.europa.eu/info/funding-tenders/opportunities/portal/screen/opportunities/topic-details/HORIZON-CL3-2026-01-FCT-04?order=DESC&amp;pageNumber=1&amp;pageSize=50&amp;sortBy=startDate&amp;isExactMatch=true&amp;status=31094502</t>
  </si>
  <si>
    <t>https://eeagrants.org/en/civil-society-fund-hungary/calls/action-and-quick-intervention-grants</t>
  </si>
  <si>
    <t>Rolling/quick-intervention format; verify remaining funds and current submission arrangements on the official page.</t>
  </si>
  <si>
    <t>Local civil society actors in eligible Global South/ODA-recipient countries. Relevant countries identified in the fundsforNGOs regional listing: Kyrgyzstan, Tajikistan, Turkmenistan and Uzbekistan.</t>
  </si>
  <si>
    <t>A single organisation may apply; joint applications by two or more organisations qualify for the higher funding ceiling.</t>
  </si>
  <si>
    <t>Not required / not stated</t>
  </si>
  <si>
    <t>Application form available in multiple languages; see official page</t>
  </si>
  <si>
    <t>https://www.civicus.org/index.php/what-we-do/enabling-and-resourcing/digital-democracy-initiative/digital-resiliency-grants</t>
  </si>
  <si>
    <t>fundsforNGOs Premium listing supplied by the user; official CIVICUS conditions verified</t>
  </si>
  <si>
    <t>The fundsforNGOs card supplied for this monitoring round lists a deadline of 31 December 2026 and a grant-size band of USD 10,000–100,000. The official CIVICUS page instead states that applications are accepted year-round on a rolling basis and sets the current ceilings at USD 10,000 for a single applicant and USD 20,000 for a joint application. Official conditions are used in the main fields.</t>
  </si>
  <si>
    <t>Partnerships between civil society organisations in the Czech Republic and at least one organisation in Iceland, Liechtenstein or Norway</t>
  </si>
  <si>
    <t>EUR 150,000</t>
  </si>
  <si>
    <t>Mandatory: at least one eligible Czech organisation and one eligible organisation from Iceland, Liechtenstein or Norway.</t>
  </si>
  <si>
    <t>https://eeagrants.org/en/eea-civil-society-fund-czechia/calls/bilateral-initiatives</t>
  </si>
  <si>
    <t>Ongoing call; check the official page for the current submission window.</t>
  </si>
  <si>
    <t>EHRA country</t>
  </si>
  <si>
    <t>Opportunity count</t>
  </si>
  <si>
    <t>Relevant opportunities</t>
  </si>
  <si>
    <t>Albania</t>
  </si>
  <si>
    <t>CFAs: Small Grants Scheme for Heritage-Related Projects | CFAs: Migration and Asylum Policy Research and Innovation Grant | RFAs: Addressing Gender-Based Violence Against Women and LGBTIQ+ People | CFPs: Crime Prevention Approaches and Tackling the Nexus Between Addictions and Crime</t>
  </si>
  <si>
    <t>Call for Applications: Strengthening Gender Equality Movements | CFAs: Small Grants Scheme for Heritage-Related Projects | CFAs: Migration and Asylum Policy Research and Innovation Grant | RFAs: Addressing Gender-Based Violence Against Women and LGBTIQ+ People | H. Hovnanian Family Foundation Healthcare Grants (Armenia and US) | CFPs: Crime Prevention Approaches and Tackling the Nexus Between Addictions and Crime</t>
  </si>
  <si>
    <t>Azerbaijan</t>
  </si>
  <si>
    <t>Belarus</t>
  </si>
  <si>
    <t>Bosnia and Herzegovina</t>
  </si>
  <si>
    <t>Call for Applications: Strengthening Gender Equality Movements | CFAs: Small Grants Scheme for Heritage-Related Projects | CFAs: Migration and Asylum Policy Research and Innovation Grant | RFAs: Addressing Gender-Based Violence Against Women and LGBTIQ+ People | CFPs: Crime Prevention Approaches and Tackling the Nexus Between Addictions and Crime</t>
  </si>
  <si>
    <t>Call for Applications: Strengthening Gender Equality Movements | CFAs: Migration and Asylum Policy Research and Innovation Grant | RFAs: Addressing Gender-Based Violence Against Women and LGBTIQ+ People | Call for Applications: Rolling Call for Small Grants (Bulgaria) | CFPs: Crime Prevention Approaches and Tackling the Nexus Between Addictions and Crime</t>
  </si>
  <si>
    <t>Croatia</t>
  </si>
  <si>
    <t>Call for Applications: Strengthening Gender Equality Movements | CFAs: Migration and Asylum Policy Research and Innovation Grant | RFAs: Addressing Gender-Based Violence Against Women and LGBTIQ+ People | CFPs: Crime Prevention Approaches and Tackling the Nexus Between Addictions and Crime</t>
  </si>
  <si>
    <t>Call for Applications: Strengthening Gender Equality Movements | Applications open for Project Grants (Czech Republic) | CFAs: Migration and Asylum Policy Research and Innovation Grant | RFAs: Addressing Gender-Based Violence Against Women and LGBTIQ+ People | CFPs: Crime Prevention Approaches and Tackling the Nexus Between Addictions and Crime | Call for Democracy, Human Rights, and Civil Society Development (Czech Republic)</t>
  </si>
  <si>
    <t>Call for Applications: Strengthening Gender Equality Movements | CFAs: Migration and Asylum Policy Research and Innovation Grant | RFAs: Addressing Gender-Based Violence Against Women and LGBTIQ+ People | Request for Proposals: First Call for Strategic Projects (Estonia) | CFPs: Crime Prevention Approaches and Tackling the Nexus Between Addictions and Crime</t>
  </si>
  <si>
    <t>Georgia</t>
  </si>
  <si>
    <t>Call for Applications: Strengthening Gender Equality Movements | CFAs: Migration and Asylum Policy Research and Innovation Grant | RFAs: Addressing Gender-Based Violence Against Women and LGBTIQ+ People | CFPs: Crime Prevention Approaches and Tackling the Nexus Between Addictions and Crime | Open Call: Action and Quick Intervention Grants (Hungary)</t>
  </si>
  <si>
    <t>Kosovo</t>
  </si>
  <si>
    <t>Kyrgyzstan</t>
  </si>
  <si>
    <t>Latvia</t>
  </si>
  <si>
    <t>Call for Applications: Strengthening Gender Equality Movements | Request for Applications: Strengthening Community Activities in Municipalities (Lithuania) | CFAs: Migration and Asylum Policy Research and Innovation Grant | RFAs: Addressing Gender-Based Violence Against Women and LGBTIQ+ People | CFPs: Crime Prevention Approaches and Tackling the Nexus Between Addictions and Crime</t>
  </si>
  <si>
    <t>Moldova</t>
  </si>
  <si>
    <t>Montenegro</t>
  </si>
  <si>
    <t>North Macedonia</t>
  </si>
  <si>
    <t>Poland</t>
  </si>
  <si>
    <t>Call for Applications: Strengthening Gender Equality Movements | CFAs: Migration and Asylum Policy Research and Innovation Grant | RFAs: Addressing Gender-Based Violence Against Women and LGBTIQ+ People | Call for Combating Gender-Based Violence and Discrimination (Romania) | Grants for Civic Participation in Underserved Communities (Romania) | RFAs: Community Projects for Human Rights and Social Justice (Romania) | CFPs: Crime Prevention Approaches and Tackling the Nexus Between Addictions and Crime</t>
  </si>
  <si>
    <t>Russia</t>
  </si>
  <si>
    <t>Serbia</t>
  </si>
  <si>
    <t>Call for Applications: Strengthening Gender Equality Movements | Call No. 7 for Bilateral Cooperation in Civil Society Sector | CFAs: Migration and Asylum Policy Research and Innovation Grant | RFAs: Addressing Gender-Based Violence Against Women and LGBTIQ+ People | Small Grants Supporting Civil Society and Democratic Values (Slovakia) | CFPs: Crime Prevention Approaches and Tackling the Nexus Between Addictions and Crime</t>
  </si>
  <si>
    <t>Call for Applications: Strengthening Gender Equality Movements | CFAs: Migration and Asylum Policy Research and Innovation Grant | RFAs: Addressing Gender-Based Violence Against Women and LGBTIQ+ People | Applications open for Organizational Grants (Slovenia) | CFPs: Crime Prevention Approaches and Tackling the Nexus Between Addictions and Crime</t>
  </si>
  <si>
    <t>Tajikistan</t>
  </si>
  <si>
    <t>Turkmenistan</t>
  </si>
  <si>
    <t>RFPs: Effective Communities to Support Persons with Disabilities (Ukraine) | Long-Term Grants for Women's and Feminist Human Rights Organizations (Ukraine) | Small Grants Supporting Community Recovery and Development (Ukraine) | CFAs: Small Grants Scheme for Heritage-Related Projects | CFAs: Migration and Asylum Policy Research and Innovation Grant | RFAs: Addressing Gender-Based Violence Against Women and LGBTIQ+ People | CFPs: Crime Prevention Approaches and Tackling the Nexus Between Addictions and Crime</t>
  </si>
  <si>
    <t>Uzbekistan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</si>
</sst>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 mmm\ yyyy"/>
  </numFmts>
  <fonts count="14">
    <font>
      <sz val="11"/>
      <name val="Carlito"/>
    </font>
    <font>
      <b/>
      <sz val="10"/>
      <color rgb="FFFFFFFF"/>
      <name val="Carlito"/>
    </font>
    <font>
      <sz val="10"/>
      <color rgb="FF1F2937"/>
      <name val="Carlito"/>
    </font>
    <font>
      <sz val="10"/>
      <color rgb="FF0563C1"/>
      <name val="Carlito"/>
    </font>
    <font>
      <b/>
      <sz val="22"/>
      <color rgb="FFFFFFFF"/>
      <name val="Aptos"/>
    </font>
    <font>
      <b/>
      <sz val="11"/>
      <color rgb="FF137C78"/>
      <name val="Aptos"/>
    </font>
    <font>
      <sz val="11"/>
      <name val="Aptos"/>
    </font>
    <font>
      <b/>
      <sz val="10"/>
      <color rgb="FF5F6B76"/>
      <name val="Aptos"/>
    </font>
    <font>
      <b/>
      <sz val="18"/>
      <color rgb="FF17324D"/>
      <name val="Aptos"/>
    </font>
    <font>
      <b/>
      <sz val="12"/>
      <color rgb="FFFFFFFF"/>
      <name val="Aptos"/>
    </font>
    <font>
      <b/>
      <sz val="10"/>
      <color rgb="FFFFFFFF"/>
      <name val="Aptos"/>
    </font>
    <font>
      <sz val="10"/>
      <color rgb="FF1F2937"/>
      <name val="Aptos"/>
    </font>
    <font>
      <sz val="10"/>
      <color rgb="FF0563C1"/>
      <name val="Aptos"/>
    </font>
    <font>
      <b/>
      <sz val="11"/>
      <color rgb="FF17324D"/>
      <name val="Aptos"/>
    </font>
  </fonts>
  <fills count="6">
    <fill>
      <patternFill patternType="none"/>
    </fill>
    <fill>
      <patternFill patternType="gray125"/>
    </fill>
    <fill>
      <patternFill patternType="solid">
        <fgColor rgb="FF17324D"/>
      </patternFill>
    </fill>
    <fill>
      <patternFill patternType="solid">
        <fgColor rgb="FFE7F4F2"/>
      </patternFill>
    </fill>
    <fill>
      <patternFill patternType="solid">
        <fgColor rgb="FFEAF1F8"/>
      </patternFill>
    </fill>
    <fill>
      <patternFill patternType="solid">
        <fgColor rgb="FF137C78"/>
      </patternFill>
    </fill>
  </fills>
  <borders count="12">
    <border>
      <left/>
      <right/>
      <top/>
      <bottom/>
      <diagonal/>
    </border>
    <border>
      <left style="thin">
        <color rgb="FFD6DEE6"/>
      </left>
      <right/>
      <top style="thin">
        <color rgb="FFD6DEE6"/>
      </top>
      <bottom/>
      <diagonal/>
    </border>
    <border>
      <left/>
      <right style="thin">
        <color rgb="FFD6DEE6"/>
      </right>
      <top style="thin">
        <color rgb="FFD6DEE6"/>
      </top>
      <bottom/>
      <diagonal/>
    </border>
    <border>
      <left style="thin">
        <color rgb="FFD6DEE6"/>
      </left>
      <right/>
      <top/>
      <bottom style="thin">
        <color rgb="FFD6DEE6"/>
      </bottom>
      <diagonal/>
    </border>
    <border>
      <left/>
      <right style="thin">
        <color rgb="FFD6DEE6"/>
      </right>
      <top/>
      <bottom style="thin">
        <color rgb="FFD6DEE6"/>
      </bottom>
      <diagonal/>
    </border>
    <border>
      <left style="thin">
        <color rgb="FF17324D"/>
      </left>
      <right/>
      <top style="thin">
        <color rgb="FF17324D"/>
      </top>
      <bottom style="thin">
        <color rgb="FF17324D"/>
      </bottom>
      <diagonal/>
    </border>
    <border>
      <left/>
      <right/>
      <top style="thin">
        <color rgb="FF17324D"/>
      </top>
      <bottom style="thin">
        <color rgb="FF17324D"/>
      </bottom>
      <diagonal/>
    </border>
    <border>
      <left/>
      <right style="thin">
        <color rgb="FF17324D"/>
      </right>
      <top style="thin">
        <color rgb="FF17324D"/>
      </top>
      <bottom style="thin">
        <color rgb="FF17324D"/>
      </bottom>
      <diagonal/>
    </border>
    <border>
      <left/>
      <right/>
      <top/>
      <bottom style="thin">
        <color rgb="FFD6DEE6"/>
      </bottom>
      <diagonal/>
    </border>
    <border>
      <left/>
      <right/>
      <top style="thin">
        <color rgb="FFD6DEE6"/>
      </top>
      <bottom style="thin">
        <color rgb="FFD6DEE6"/>
      </bottom>
      <diagonal/>
    </border>
    <border>
      <left style="thin">
        <color rgb="FFD6DEE6"/>
      </left>
      <right/>
      <top style="thin">
        <color rgb="FFD6DEE6"/>
      </top>
      <bottom style="thin">
        <color rgb="FFD6DEE6"/>
      </bottom>
      <diagonal/>
    </border>
    <border>
      <left/>
      <right style="thin">
        <color rgb="FFD6DEE6"/>
      </right>
      <top style="thin">
        <color rgb="FFD6DEE6"/>
      </top>
      <bottom style="thin">
        <color rgb="FFD6DEE6"/>
      </bottom>
      <diagonal/>
    </border>
  </borders>
  <cellStyleXfs count="1">
    <xf numFmtId="0" fontId="0" fillId="0" borderId="0"/>
  </cellStyleXfs>
  <cellXfs count="41">
    <xf numFmtId="0" fontId="0" fillId="0" borderId="0" xfId="0"/>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0" borderId="8" xfId="0" applyFont="1" applyBorder="1" applyAlignment="1">
      <alignment vertical="top" wrapText="1"/>
    </xf>
    <xf numFmtId="0" fontId="2" fillId="0" borderId="9" xfId="0" applyFont="1" applyBorder="1" applyAlignment="1">
      <alignment vertical="top" wrapText="1"/>
    </xf>
    <xf numFmtId="164" fontId="2" fillId="0" borderId="8" xfId="0" applyNumberFormat="1" applyFont="1" applyBorder="1" applyAlignment="1">
      <alignment vertical="top" wrapText="1"/>
    </xf>
    <xf numFmtId="164" fontId="2" fillId="0" borderId="9" xfId="0" applyNumberFormat="1" applyFont="1" applyBorder="1" applyAlignment="1">
      <alignment vertical="top" wrapText="1"/>
    </xf>
    <xf numFmtId="0" fontId="3" fillId="0" borderId="8" xfId="0" applyFont="1" applyBorder="1" applyAlignment="1">
      <alignment vertical="top" wrapText="1"/>
    </xf>
    <xf numFmtId="0" fontId="3" fillId="0" borderId="9" xfId="0" applyFont="1" applyBorder="1" applyAlignment="1">
      <alignment vertical="top"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1" fillId="0" borderId="8" xfId="0" applyFont="1" applyBorder="1" applyAlignment="1">
      <alignment vertical="top" wrapText="1"/>
    </xf>
    <xf numFmtId="164" fontId="11" fillId="0" borderId="8" xfId="0" applyNumberFormat="1" applyFont="1" applyBorder="1" applyAlignment="1">
      <alignment vertical="top" wrapText="1"/>
    </xf>
    <xf numFmtId="0" fontId="12" fillId="0" borderId="8" xfId="0" applyFont="1" applyBorder="1" applyAlignment="1">
      <alignment vertical="top" wrapText="1"/>
    </xf>
    <xf numFmtId="0" fontId="11" fillId="0" borderId="9" xfId="0" applyFont="1" applyBorder="1" applyAlignment="1">
      <alignment vertical="top" wrapText="1"/>
    </xf>
    <xf numFmtId="164" fontId="11" fillId="0" borderId="9" xfId="0" applyNumberFormat="1" applyFont="1" applyBorder="1" applyAlignment="1">
      <alignment vertical="top" wrapText="1"/>
    </xf>
    <xf numFmtId="0" fontId="12" fillId="0" borderId="9" xfId="0" applyFont="1" applyBorder="1" applyAlignment="1">
      <alignment vertical="top" wrapText="1"/>
    </xf>
    <xf numFmtId="0" fontId="6" fillId="0" borderId="0" xfId="0" applyFont="1" applyAlignment="1">
      <alignment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13" fillId="4" borderId="10" xfId="0" applyFont="1" applyFill="1" applyBorder="1" applyAlignment="1">
      <alignment vertical="top" wrapText="1"/>
    </xf>
    <xf numFmtId="1" fontId="2" fillId="0" borderId="8" xfId="0" applyNumberFormat="1" applyFont="1" applyBorder="1" applyAlignment="1">
      <alignment vertical="top" wrapText="1"/>
    </xf>
    <xf numFmtId="1" fontId="2" fillId="0" borderId="9" xfId="0" applyNumberFormat="1" applyFont="1" applyBorder="1" applyAlignment="1">
      <alignment vertical="top" wrapText="1"/>
    </xf>
    <xf numFmtId="1" fontId="2" fillId="0" borderId="8" xfId="0" applyNumberFormat="1" applyFont="1" applyBorder="1" applyAlignment="1">
      <alignment horizontal="center" vertical="top" wrapText="1"/>
    </xf>
    <xf numFmtId="1" fontId="2" fillId="0" borderId="9" xfId="0" applyNumberFormat="1" applyFont="1" applyBorder="1" applyAlignment="1">
      <alignment horizontal="center" vertical="top" wrapText="1"/>
    </xf>
    <xf numFmtId="0" fontId="2" fillId="0" borderId="8" xfId="0" applyFont="1" applyBorder="1" applyAlignment="1">
      <alignment horizontal="center" vertical="top" wrapText="1"/>
    </xf>
    <xf numFmtId="164" fontId="2" fillId="0" borderId="8" xfId="0" applyNumberFormat="1" applyFont="1" applyBorder="1" applyAlignment="1">
      <alignment horizontal="center" vertical="top" wrapText="1"/>
    </xf>
    <xf numFmtId="0" fontId="2" fillId="0" borderId="9" xfId="0" applyFont="1" applyBorder="1" applyAlignment="1">
      <alignment horizontal="center" vertical="top" wrapText="1"/>
    </xf>
    <xf numFmtId="164" fontId="2" fillId="0" borderId="9" xfId="0" applyNumberFormat="1" applyFont="1" applyBorder="1" applyAlignment="1">
      <alignment horizontal="center" vertical="top" wrapText="1"/>
    </xf>
    <xf numFmtId="3" fontId="2" fillId="0" borderId="8" xfId="0" applyNumberFormat="1" applyFont="1" applyBorder="1" applyAlignment="1">
      <alignment vertical="top" wrapText="1"/>
    </xf>
    <xf numFmtId="3" fontId="2" fillId="0" borderId="9" xfId="0" applyNumberFormat="1" applyFont="1" applyBorder="1" applyAlignment="1">
      <alignment vertical="top" wrapText="1"/>
    </xf>
    <xf numFmtId="0" fontId="11" fillId="0" borderId="9" xfId="0" applyFont="1" applyBorder="1" applyAlignment="1">
      <alignment vertical="top" wrapText="1"/>
    </xf>
    <xf numFmtId="0" fontId="6" fillId="0" borderId="9" xfId="0" applyFont="1" applyBorder="1" applyAlignment="1">
      <alignment wrapText="1"/>
    </xf>
    <xf numFmtId="0" fontId="6" fillId="0" borderId="11" xfId="0" applyFont="1" applyBorder="1" applyAlignment="1">
      <alignment wrapText="1"/>
    </xf>
    <xf numFmtId="0" fontId="4" fillId="2" borderId="0" xfId="0" applyFont="1" applyFill="1" applyAlignment="1">
      <alignment horizontal="left" vertical="center" wrapText="1"/>
    </xf>
    <xf numFmtId="0" fontId="5" fillId="3" borderId="0" xfId="0" applyFont="1" applyFill="1" applyAlignment="1">
      <alignment vertical="center" wrapText="1"/>
    </xf>
    <xf numFmtId="0" fontId="9" fillId="5" borderId="0" xfId="0" applyFont="1" applyFill="1" applyAlignment="1">
      <alignment wrapText="1"/>
    </xf>
  </cellXfs>
  <cellStyles count="1">
    <cellStyle name="Normal" xfId="0" builtinId="0"/>
  </cellStyles>
  <dxfs count="11">
    <dxf>
      <font>
        <color rgb="FF5F6B76"/>
      </font>
      <fill>
        <patternFill patternType="solid">
          <bgColor rgb="FFF3F4F6"/>
        </patternFill>
      </fill>
    </dxf>
    <dxf>
      <font>
        <b/>
        <color rgb="FF17633B"/>
      </font>
      <fill>
        <patternFill patternType="solid">
          <bgColor rgb="FFE8F5EE"/>
        </patternFill>
      </fill>
    </dxf>
    <dxf>
      <font>
        <b/>
        <color rgb="FF1F4D78"/>
      </font>
      <fill>
        <patternFill patternType="solid">
          <bgColor rgb="FFE6F0FF"/>
        </patternFill>
      </fill>
    </dxf>
    <dxf>
      <font>
        <b/>
        <color rgb="FF7A5A00"/>
      </font>
      <fill>
        <patternFill patternType="solid">
          <bgColor rgb="FFFFF4CC"/>
        </patternFill>
      </fill>
    </dxf>
    <dxf>
      <font>
        <b/>
        <color rgb="FF9B1C1C"/>
      </font>
      <fill>
        <patternFill patternType="solid">
          <bgColor rgb="FFFDE8E8"/>
        </patternFill>
      </fill>
    </dxf>
    <dxf>
      <font>
        <b/>
        <color rgb="FF1F4D78"/>
      </font>
      <fill>
        <patternFill patternType="solid">
          <bgColor rgb="FFE6F0FF"/>
        </patternFill>
      </fill>
    </dxf>
    <dxf>
      <font>
        <b/>
        <color rgb="FF7A5A00"/>
      </font>
      <fill>
        <patternFill patternType="solid">
          <bgColor rgb="FFFFF4CC"/>
        </patternFill>
      </fill>
    </dxf>
    <dxf>
      <font>
        <b/>
        <color rgb="FF9B1C1C"/>
      </font>
      <fill>
        <patternFill patternType="solid">
          <bgColor rgb="FFFDE8E8"/>
        </patternFill>
      </fill>
    </dxf>
    <dxf>
      <font>
        <b/>
        <color rgb="FF1F4D78"/>
      </font>
      <fill>
        <patternFill patternType="solid">
          <bgColor rgb="FFE6F0FF"/>
        </patternFill>
      </fill>
    </dxf>
    <dxf>
      <font>
        <b/>
        <color rgb="FF7A5A00"/>
      </font>
      <fill>
        <patternFill patternType="solid">
          <bgColor rgb="FFFFF4CC"/>
        </patternFill>
      </fill>
    </dxf>
    <dxf>
      <font>
        <b/>
        <color rgb="FF9B1C1C"/>
      </font>
      <fill>
        <patternFill patternType="solid">
          <bgColor rgb="FFFDE8E8"/>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QuickViewTable" displayName="QuickViewTable" ref="A1:O24" totalsRowShown="0">
  <autoFilter ref="A1:O24" xr:uid="{00000000-0009-0000-0100-000001000000}"/>
  <tableColumns count="15">
    <tableColumn id="2" xr3:uid="{00000000-0010-0000-0000-000002000000}" name="Priority"/>
    <tableColumn id="3" xr3:uid="{00000000-0010-0000-0000-000003000000}" name="Deadline"/>
    <tableColumn id="4" xr3:uid="{00000000-0010-0000-0000-000004000000}" name="Days left"/>
    <tableColumn id="5" xr3:uid="{00000000-0010-0000-0000-000005000000}" name="Eligible geography"/>
    <tableColumn id="6" xr3:uid="{00000000-0010-0000-0000-000006000000}" name="Opportunity"/>
    <tableColumn id="7" xr3:uid="{00000000-0010-0000-0000-000007000000}" name="Donor"/>
    <tableColumn id="8" xr3:uid="{00000000-0010-0000-0000-000008000000}" name="Funding"/>
    <tableColumn id="9" xr3:uid="{00000000-0010-0000-0000-000009000000}" name="Duration"/>
    <tableColumn id="10" xr3:uid="{00000000-0010-0000-0000-00000A000000}" name="Primary theme"/>
    <tableColumn id="11" xr3:uid="{00000000-0010-0000-0000-00000B000000}" name="Additional themes"/>
    <tableColumn id="12" xr3:uid="{00000000-0010-0000-0000-00000C000000}" name="What it supports"/>
    <tableColumn id="13" xr3:uid="{00000000-0010-0000-0000-00000D000000}" name="Eligible applicants"/>
    <tableColumn id="14" xr3:uid="{00000000-0010-0000-0000-00000E000000}" name="Partnership / co-financing"/>
    <tableColumn id="15" xr3:uid="{00000000-0010-0000-0000-00000F000000}" name="Key conditions"/>
    <tableColumn id="16" xr3:uid="{00000000-0010-0000-0000-000010000000}" name="Open cal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FullDetailsTable" displayName="FullDetailsTable" ref="A1:AD24" totalsRowShown="0">
  <autoFilter ref="A1:AD24" xr:uid="{00000000-0009-0000-0100-000002000000}"/>
  <tableColumns count="30">
    <tableColumn id="2" xr3:uid="{00000000-0010-0000-0100-000002000000}" name="Monitoring date"/>
    <tableColumn id="3" xr3:uid="{00000000-0010-0000-0100-000003000000}" name="Priority"/>
    <tableColumn id="4" xr3:uid="{00000000-0010-0000-0100-000004000000}" name="Deadline"/>
    <tableColumn id="5" xr3:uid="{00000000-0010-0000-0100-000005000000}" name="Days left"/>
    <tableColumn id="6" xr3:uid="{00000000-0010-0000-0100-000006000000}" name="Post date"/>
    <tableColumn id="7" xr3:uid="{00000000-0010-0000-0100-000007000000}" name="Eligible geography — full"/>
    <tableColumn id="8" xr3:uid="{00000000-0010-0000-0100-000008000000}" name="Relevant EHRA countries"/>
    <tableColumn id="9" xr3:uid="{00000000-0010-0000-0100-000009000000}" name="Opportunity"/>
    <tableColumn id="10" xr3:uid="{00000000-0010-0000-0100-00000A000000}" name="Donor"/>
    <tableColumn id="11" xr3:uid="{00000000-0010-0000-0100-00000B000000}" name="Primary theme"/>
    <tableColumn id="12" xr3:uid="{00000000-0010-0000-0100-00000C000000}" name="Additional themes"/>
    <tableColumn id="13" xr3:uid="{00000000-0010-0000-0100-00000D000000}" name="Funding — exact"/>
    <tableColumn id="14" xr3:uid="{00000000-0010-0000-0100-00000E000000}" name="Currency"/>
    <tableColumn id="15" xr3:uid="{00000000-0010-0000-0100-00000F000000}" name="Minimum grant"/>
    <tableColumn id="16" xr3:uid="{00000000-0010-0000-0100-000010000000}" name="Maximum grant"/>
    <tableColumn id="17" xr3:uid="{00000000-0010-0000-0100-000011000000}" name="Total call / programme pool"/>
    <tableColumn id="18" xr3:uid="{00000000-0010-0000-0100-000012000000}" name="Duration"/>
    <tableColumn id="19" xr3:uid="{00000000-0010-0000-0100-000013000000}" name="What it supports"/>
    <tableColumn id="20" xr3:uid="{00000000-0010-0000-0100-000014000000}" name="Eligible applicants"/>
    <tableColumn id="21" xr3:uid="{00000000-0010-0000-0100-000015000000}" name="Partnership requirement"/>
    <tableColumn id="22" xr3:uid="{00000000-0010-0000-0100-000016000000}" name="Co-financing"/>
    <tableColumn id="23" xr3:uid="{00000000-0010-0000-0100-000017000000}" name="Key conditions / exclusions"/>
    <tableColumn id="24" xr3:uid="{00000000-0010-0000-0100-000018000000}" name="Language"/>
    <tableColumn id="25" xr3:uid="{00000000-0010-0000-0100-000019000000}" name="fundsforNGOs size band"/>
    <tableColumn id="26" xr3:uid="{00000000-0010-0000-0100-00001A000000}" name="Category"/>
    <tableColumn id="27" xr3:uid="{00000000-0010-0000-0100-00001B000000}" name="Source URL"/>
    <tableColumn id="28" xr3:uid="{00000000-0010-0000-0100-00001C000000}" name="Open call"/>
    <tableColumn id="29" xr3:uid="{00000000-0010-0000-0100-00001D000000}" name="Link check"/>
    <tableColumn id="30" xr3:uid="{00000000-0010-0000-0100-00001E000000}" name="Source platform"/>
    <tableColumn id="31" xr3:uid="{00000000-0010-0000-0100-00001F000000}" name="Notes"/>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ountryIndexTable" displayName="CountryIndexTable" ref="A1:C30" totalsRowShown="0">
  <autoFilter ref="A1:C30" xr:uid="{00000000-0009-0000-0100-000003000000}"/>
  <tableColumns count="3">
    <tableColumn id="1" xr3:uid="{00000000-0010-0000-0200-000001000000}" name="EHRA country"/>
    <tableColumn id="2" xr3:uid="{00000000-0010-0000-0200-000002000000}" name="Opportunity count"/>
    <tableColumn id="4" xr3:uid="{00000000-0010-0000-0200-000004000000}" name="Relevant opportunities"/>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marijampole.lt/naujienos/4/nevyriausybiniu-organizaciju-veiklos-stiprinimo-2026-2028-metu-veiksmu-plano-2.1.1-priemones-stiprinti-bendruomenine-veikla-savivaldybese-igyvendinimo-projektu-atrankos-konkursas:19044" TargetMode="External"/><Relationship Id="rId2" Type="http://schemas.openxmlformats.org/officeDocument/2006/relationships/hyperlink" Target="https://alliance-genderequality.org/call-for-proposals-strengthening-movements-for-gender-equality/" TargetMode="External"/><Relationship Id="rId1" Type="http://schemas.openxmlformats.org/officeDocument/2006/relationships/hyperlink" Target="https://www.prostir.ua/?grants=konkurs-hrantovyh-propozytsij-spromozhni-hromady-dlya-pidtrymky-osib-z-invalidnistyu"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eeagrants.org/sk/eea-civil-society-fund-slovakia/calls/call-no-7-bilateral-cooperation" TargetMode="External"/><Relationship Id="rId18" Type="http://schemas.openxmlformats.org/officeDocument/2006/relationships/hyperlink" Target="https://eeagrants.org/en/eea-civil-society-fund-czechia/calls/project-grants" TargetMode="External"/><Relationship Id="rId26" Type="http://schemas.openxmlformats.org/officeDocument/2006/relationships/hyperlink" Target="https://eeagrants.org/en/eea-civil-society-fund-bulgaria/calls/rolling-call-small-grants" TargetMode="External"/><Relationship Id="rId39" Type="http://schemas.openxmlformats.org/officeDocument/2006/relationships/hyperlink" Target="https://ec.europa.eu/info/funding-tenders/opportunities/portal/screen/opportunities/topic-details/HORIZON-CL3-2026-01-FCT-04?order=DESC&amp;pageNumber=1&amp;pageSize=50&amp;sortBy=startDate&amp;isExactMatch=true&amp;status=31094502" TargetMode="External"/><Relationship Id="rId21" Type="http://schemas.openxmlformats.org/officeDocument/2006/relationships/hyperlink" Target="https://ec.europa.eu/info/funding-tenders/opportunities/portal/screen/opportunities/topic-details/HORIZON-CL2-2026-01-DEMOCRACY-01?order=DESC&amp;pageNumber=1&amp;pageSize=50&amp;sortBy=startDate&amp;isExactMatch=true&amp;status=31094502" TargetMode="External"/><Relationship Id="rId34" Type="http://schemas.openxmlformats.org/officeDocument/2006/relationships/hyperlink" Target="https://eeagrants.org/ro/eea-civil-society-fund-romania/calls/empowering-civic-participation-underserved-communities" TargetMode="External"/><Relationship Id="rId42" Type="http://schemas.openxmlformats.org/officeDocument/2006/relationships/hyperlink" Target="https://eeagrants.org/en/civil-society-fund-hungary/calls/action-and-quick-intervention-grants" TargetMode="External"/><Relationship Id="rId47" Type="http://schemas.openxmlformats.org/officeDocument/2006/relationships/table" Target="../tables/table1.xml"/><Relationship Id="rId7" Type="http://schemas.openxmlformats.org/officeDocument/2006/relationships/hyperlink" Target="https://www.kz.emb-japan.go.jp/itpr_ru/cooperation.html" TargetMode="External"/><Relationship Id="rId2" Type="http://schemas.openxmlformats.org/officeDocument/2006/relationships/hyperlink" Target="https://www.prostir.ua/?grants=konkurs-hrantovyh-propozytsij-spromozhni-hromady-dlya-pidtrymky-osib-z-invalidnistyu" TargetMode="External"/><Relationship Id="rId16" Type="http://schemas.openxmlformats.org/officeDocument/2006/relationships/hyperlink" Target="https://www.europeanheritagehub.eu/call-for-applications-small-grants-scheme-for-heritage-related-projects-led-by-civil-society-in-eu-candidate-and-neighbouring-countries/" TargetMode="External"/><Relationship Id="rId29" Type="http://schemas.openxmlformats.org/officeDocument/2006/relationships/hyperlink" Target="https://eeagrants.org/sk/eea-civil-society-fund-slovakia/news/rolling-call-small-grants-remains-open-three-support-areas" TargetMode="External"/><Relationship Id="rId1" Type="http://schemas.openxmlformats.org/officeDocument/2006/relationships/hyperlink" Target="https://www.prostir.ua/?grants=konkurs-hrantovyh-propozytsij-spromozhni-hromady-dlya-pidtrymky-osib-z-invalidnistyu" TargetMode="External"/><Relationship Id="rId6" Type="http://schemas.openxmlformats.org/officeDocument/2006/relationships/hyperlink" Target="https://www.marijampole.lt/naujienos/4/nevyriausybiniu-organizaciju-veiklos-stiprinimo-2026-2028-metu-veiksmu-plano-2.1.1-priemones-stiprinti-bendruomenine-veikla-savivaldybese-igyvendinimo-projektu-atrankos-konkursas:19044" TargetMode="External"/><Relationship Id="rId11" Type="http://schemas.openxmlformats.org/officeDocument/2006/relationships/hyperlink" Target="https://www.irf.ua/contest/small-grants-norad-sida/" TargetMode="External"/><Relationship Id="rId24" Type="http://schemas.openxmlformats.org/officeDocument/2006/relationships/hyperlink" Target="https://eeagrants.org/en/eea-civil-society-fund-estonia/calls/first-call-strategic-projects" TargetMode="External"/><Relationship Id="rId32" Type="http://schemas.openxmlformats.org/officeDocument/2006/relationships/hyperlink" Target="https://eeagrants.org/ro/eea-civil-society-fund-romania/calls/promoting-diversity-equality-and-combating-gender-based-violence" TargetMode="External"/><Relationship Id="rId37" Type="http://schemas.openxmlformats.org/officeDocument/2006/relationships/hyperlink" Target="https://eeagrants.org/en/eea-civil-society-fund-slovenia/calls/call-organizational-grants" TargetMode="External"/><Relationship Id="rId40" Type="http://schemas.openxmlformats.org/officeDocument/2006/relationships/hyperlink" Target="https://ec.europa.eu/info/funding-tenders/opportunities/portal/screen/opportunities/topic-details/HORIZON-CL3-2026-01-FCT-04?order=DESC&amp;pageNumber=1&amp;pageSize=50&amp;sortBy=startDate&amp;isExactMatch=true&amp;status=31094502" TargetMode="External"/><Relationship Id="rId45" Type="http://schemas.openxmlformats.org/officeDocument/2006/relationships/hyperlink" Target="https://eeagrants.org/en/eea-civil-society-fund-czechia/calls/bilateral-initiatives" TargetMode="External"/><Relationship Id="rId5" Type="http://schemas.openxmlformats.org/officeDocument/2006/relationships/hyperlink" Target="https://www.marijampole.lt/naujienos/4/nevyriausybiniu-organizaciju-veiklos-stiprinimo-2026-2028-metu-veiksmu-plano-2.1.1-priemones-stiprinti-bendruomenine-veikla-savivaldybese-igyvendinimo-projektu-atrankos-konkursas:19044" TargetMode="External"/><Relationship Id="rId15" Type="http://schemas.openxmlformats.org/officeDocument/2006/relationships/hyperlink" Target="https://www.europeanheritagehub.eu/call-for-applications-small-grants-scheme-for-heritage-related-projects-led-by-civil-society-in-eu-candidate-and-neighbouring-countries/" TargetMode="External"/><Relationship Id="rId23" Type="http://schemas.openxmlformats.org/officeDocument/2006/relationships/hyperlink" Target="https://eeagrants.org/en/eea-civil-society-fund-estonia/calls/first-call-strategic-projects" TargetMode="External"/><Relationship Id="rId28" Type="http://schemas.openxmlformats.org/officeDocument/2006/relationships/hyperlink" Target="https://www.hovnanianfoundation.org/en/armenia-grants/general-grants" TargetMode="External"/><Relationship Id="rId36" Type="http://schemas.openxmlformats.org/officeDocument/2006/relationships/hyperlink" Target="https://eeagrants.org/ro/eea-civil-society-fund-romania/calls/community-driven-projects-human-rights-and-social-justice" TargetMode="External"/><Relationship Id="rId10" Type="http://schemas.openxmlformats.org/officeDocument/2006/relationships/hyperlink" Target="https://uwf.org.ua/catalytic-grant-competition/" TargetMode="External"/><Relationship Id="rId19" Type="http://schemas.openxmlformats.org/officeDocument/2006/relationships/hyperlink" Target="https://ec.europa.eu/info/funding-tenders/opportunities/portal/screen/opportunities/topic-details/HORIZON-CL2-2026-01-TRANSFO-08?order=DESC&amp;pageNumber=1&amp;pageSize=50&amp;sortBy=startDate&amp;isExactMatch=true&amp;status=31094502" TargetMode="External"/><Relationship Id="rId31" Type="http://schemas.openxmlformats.org/officeDocument/2006/relationships/hyperlink" Target="https://eeagrants.org/ro/eea-civil-society-fund-romania/calls/promoting-diversity-equality-and-combating-gender-based-violence" TargetMode="External"/><Relationship Id="rId44" Type="http://schemas.openxmlformats.org/officeDocument/2006/relationships/hyperlink" Target="https://www.civicus.org/index.php/what-we-do/enabling-and-resourcing/digital-democracy-initiative/digital-resiliency-grants" TargetMode="External"/><Relationship Id="rId4" Type="http://schemas.openxmlformats.org/officeDocument/2006/relationships/hyperlink" Target="https://alliance-genderequality.org/call-for-proposals-strengthening-movements-for-gender-equality/" TargetMode="External"/><Relationship Id="rId9" Type="http://schemas.openxmlformats.org/officeDocument/2006/relationships/hyperlink" Target="https://uwf.org.ua/catalytic-grant-competition/" TargetMode="External"/><Relationship Id="rId14" Type="http://schemas.openxmlformats.org/officeDocument/2006/relationships/hyperlink" Target="https://eeagrants.org/sk/eea-civil-society-fund-slovakia/calls/call-no-7-bilateral-cooperation" TargetMode="External"/><Relationship Id="rId22" Type="http://schemas.openxmlformats.org/officeDocument/2006/relationships/hyperlink" Target="https://ec.europa.eu/info/funding-tenders/opportunities/portal/screen/opportunities/topic-details/HORIZON-CL2-2026-01-DEMOCRACY-01?order=DESC&amp;pageNumber=1&amp;pageSize=50&amp;sortBy=startDate&amp;isExactMatch=true&amp;status=31094502" TargetMode="External"/><Relationship Id="rId27" Type="http://schemas.openxmlformats.org/officeDocument/2006/relationships/hyperlink" Target="https://www.hovnanianfoundation.org/en/armenia-grants/general-grants" TargetMode="External"/><Relationship Id="rId30" Type="http://schemas.openxmlformats.org/officeDocument/2006/relationships/hyperlink" Target="https://eeagrants.org/sk/eea-civil-society-fund-slovakia/news/rolling-call-small-grants-remains-open-three-support-areas" TargetMode="External"/><Relationship Id="rId35" Type="http://schemas.openxmlformats.org/officeDocument/2006/relationships/hyperlink" Target="https://eeagrants.org/ro/eea-civil-society-fund-romania/calls/community-driven-projects-human-rights-and-social-justice" TargetMode="External"/><Relationship Id="rId43" Type="http://schemas.openxmlformats.org/officeDocument/2006/relationships/hyperlink" Target="https://www.civicus.org/index.php/what-we-do/enabling-and-resourcing/digital-democracy-initiative/digital-resiliency-grants" TargetMode="External"/><Relationship Id="rId8" Type="http://schemas.openxmlformats.org/officeDocument/2006/relationships/hyperlink" Target="https://www.kz.emb-japan.go.jp/itpr_ru/cooperation.html" TargetMode="External"/><Relationship Id="rId3" Type="http://schemas.openxmlformats.org/officeDocument/2006/relationships/hyperlink" Target="https://alliance-genderequality.org/call-for-proposals-strengthening-movements-for-gender-equality/" TargetMode="External"/><Relationship Id="rId12" Type="http://schemas.openxmlformats.org/officeDocument/2006/relationships/hyperlink" Target="https://www.irf.ua/contest/small-grants-norad-sida/" TargetMode="External"/><Relationship Id="rId17" Type="http://schemas.openxmlformats.org/officeDocument/2006/relationships/hyperlink" Target="https://eeagrants.org/en/eea-civil-society-fund-czechia/calls/project-grants" TargetMode="External"/><Relationship Id="rId25" Type="http://schemas.openxmlformats.org/officeDocument/2006/relationships/hyperlink" Target="https://eeagrants.org/en/eea-civil-society-fund-bulgaria/calls/rolling-call-small-grants" TargetMode="External"/><Relationship Id="rId33" Type="http://schemas.openxmlformats.org/officeDocument/2006/relationships/hyperlink" Target="https://eeagrants.org/ro/eea-civil-society-fund-romania/calls/empowering-civic-participation-underserved-communities" TargetMode="External"/><Relationship Id="rId38" Type="http://schemas.openxmlformats.org/officeDocument/2006/relationships/hyperlink" Target="https://eeagrants.org/en/eea-civil-society-fund-slovenia/calls/call-organizational-grants" TargetMode="External"/><Relationship Id="rId46" Type="http://schemas.openxmlformats.org/officeDocument/2006/relationships/hyperlink" Target="https://eeagrants.org/en/eea-civil-society-fund-czechia/calls/bilateral-initiatives" TargetMode="External"/><Relationship Id="rId20" Type="http://schemas.openxmlformats.org/officeDocument/2006/relationships/hyperlink" Target="https://ec.europa.eu/info/funding-tenders/opportunities/portal/screen/opportunities/topic-details/HORIZON-CL2-2026-01-TRANSFO-08?order=DESC&amp;pageNumber=1&amp;pageSize=50&amp;sortBy=startDate&amp;isExactMatch=true&amp;status=31094502" TargetMode="External"/><Relationship Id="rId41" Type="http://schemas.openxmlformats.org/officeDocument/2006/relationships/hyperlink" Target="https://eeagrants.org/en/civil-society-fund-hungary/calls/action-and-quick-intervention-grants"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eeagrants.org/en/eea-civil-society-fund-czechia/calls/project-grants" TargetMode="External"/><Relationship Id="rId21" Type="http://schemas.openxmlformats.org/officeDocument/2006/relationships/hyperlink" Target="https://eeagrants.org/sk/eea-civil-society-fund-slovakia/calls/call-no-7-bilateral-cooperation" TargetMode="External"/><Relationship Id="rId42" Type="http://schemas.openxmlformats.org/officeDocument/2006/relationships/hyperlink" Target="https://www.hovnanianfoundation.org/en/armenia-grants/general-grants" TargetMode="External"/><Relationship Id="rId47" Type="http://schemas.openxmlformats.org/officeDocument/2006/relationships/hyperlink" Target="https://eeagrants.org/ro/eea-civil-society-fund-romania/calls/promoting-diversity-equality-and-combating-gender-based-violence" TargetMode="External"/><Relationship Id="rId63" Type="http://schemas.openxmlformats.org/officeDocument/2006/relationships/hyperlink" Target="https://eeagrants.org/en/civil-society-fund-hungary/calls/action-and-quick-intervention-grants" TargetMode="External"/><Relationship Id="rId68" Type="http://schemas.openxmlformats.org/officeDocument/2006/relationships/hyperlink" Target="https://eeagrants.org/en/eea-civil-society-fund-czechia/calls/bilateral-initiatives" TargetMode="External"/><Relationship Id="rId7" Type="http://schemas.openxmlformats.org/officeDocument/2006/relationships/hyperlink" Target="https://www.marijampole.lt/naujienos/4/nevyriausybiniu-organizaciju-veiklos-stiprinimo-2026-2028-metu-veiksmu-plano-2.1.1-priemones-stiprinti-bendruomenine-veikla-savivaldybese-igyvendinimo-projektu-atrankos-konkursas:19044" TargetMode="External"/><Relationship Id="rId2" Type="http://schemas.openxmlformats.org/officeDocument/2006/relationships/hyperlink" Target="https://www.prostir.ua/?grants=konkurs-hrantovyh-propozytsij-spromozhni-hromady-dlya-pidtrymky-osib-z-invalidnistyu" TargetMode="External"/><Relationship Id="rId16" Type="http://schemas.openxmlformats.org/officeDocument/2006/relationships/hyperlink" Target="https://www.irf.ua/contest/small-grants-norad-sida/" TargetMode="External"/><Relationship Id="rId29" Type="http://schemas.openxmlformats.org/officeDocument/2006/relationships/hyperlink" Target="https://ec.europa.eu/info/funding-tenders/opportunities/portal/screen/opportunities/topic-details/HORIZON-CL2-2026-01-TRANSFO-08?order=DESC&amp;pageNumber=1&amp;pageSize=50&amp;sortBy=startDate&amp;isExactMatch=true&amp;status=31094502" TargetMode="External"/><Relationship Id="rId11" Type="http://schemas.openxmlformats.org/officeDocument/2006/relationships/hyperlink" Target="https://www.kz.emb-japan.go.jp/itpr_ru/cooperation.html" TargetMode="External"/><Relationship Id="rId24" Type="http://schemas.openxmlformats.org/officeDocument/2006/relationships/hyperlink" Target="https://www.europeanheritagehub.eu/call-for-applications-small-grants-scheme-for-heritage-related-projects-led-by-civil-society-in-eu-candidate-and-neighbouring-countries/" TargetMode="External"/><Relationship Id="rId32" Type="http://schemas.openxmlformats.org/officeDocument/2006/relationships/hyperlink" Target="https://ec.europa.eu/info/funding-tenders/opportunities/portal/screen/opportunities/topic-details/HORIZON-CL2-2026-01-DEMOCRACY-01?order=DESC&amp;pageNumber=1&amp;pageSize=50&amp;sortBy=startDate&amp;isExactMatch=true&amp;status=31094502" TargetMode="External"/><Relationship Id="rId37" Type="http://schemas.openxmlformats.org/officeDocument/2006/relationships/hyperlink" Target="https://eeagrants.org/en/eea-civil-society-fund-bulgaria/calls/rolling-call-small-grants" TargetMode="External"/><Relationship Id="rId40" Type="http://schemas.openxmlformats.org/officeDocument/2006/relationships/hyperlink" Target="https://www.hovnanianfoundation.org/en/armenia-grants/general-grants" TargetMode="External"/><Relationship Id="rId45" Type="http://schemas.openxmlformats.org/officeDocument/2006/relationships/hyperlink" Target="https://eeagrants.org/sk/eea-civil-society-fund-slovakia/news/rolling-call-small-grants-remains-open-three-support-areas" TargetMode="External"/><Relationship Id="rId53" Type="http://schemas.openxmlformats.org/officeDocument/2006/relationships/hyperlink" Target="https://eeagrants.org/ro/eea-civil-society-fund-romania/calls/community-driven-projects-human-rights-and-social-justice" TargetMode="External"/><Relationship Id="rId58" Type="http://schemas.openxmlformats.org/officeDocument/2006/relationships/hyperlink" Target="https://ec.europa.eu/info/funding-tenders/opportunities/portal/screen/opportunities/topic-details/HORIZON-CL3-2026-01-FCT-04?order=DESC&amp;pageNumber=1&amp;pageSize=50&amp;sortBy=startDate&amp;isExactMatch=true&amp;status=31094502" TargetMode="External"/><Relationship Id="rId66" Type="http://schemas.openxmlformats.org/officeDocument/2006/relationships/hyperlink" Target="https://www.civicus.org/index.php/what-we-do/enabling-and-resourcing/digital-democracy-initiative/digital-resiliency-grants" TargetMode="External"/><Relationship Id="rId5" Type="http://schemas.openxmlformats.org/officeDocument/2006/relationships/hyperlink" Target="https://alliance-genderequality.org/call-for-proposals-strengthening-movements-for-gender-equality/" TargetMode="External"/><Relationship Id="rId61" Type="http://schemas.openxmlformats.org/officeDocument/2006/relationships/hyperlink" Target="https://eeagrants.org/en/civil-society-fund-hungary/calls/action-and-quick-intervention-grants" TargetMode="External"/><Relationship Id="rId19" Type="http://schemas.openxmlformats.org/officeDocument/2006/relationships/hyperlink" Target="https://eeagrants.org/sk/eea-civil-society-fund-slovakia/calls/call-no-7-bilateral-cooperation" TargetMode="External"/><Relationship Id="rId14" Type="http://schemas.openxmlformats.org/officeDocument/2006/relationships/hyperlink" Target="https://uwf.org.ua/catalytic-grant-competition/" TargetMode="External"/><Relationship Id="rId22" Type="http://schemas.openxmlformats.org/officeDocument/2006/relationships/hyperlink" Target="https://www.europeanheritagehub.eu/call-for-applications-small-grants-scheme-for-heritage-related-projects-led-by-civil-society-in-eu-candidate-and-neighbouring-countries/" TargetMode="External"/><Relationship Id="rId27" Type="http://schemas.openxmlformats.org/officeDocument/2006/relationships/hyperlink" Target="https://eeagrants.org/en/eea-civil-society-fund-czechia/calls/project-grants" TargetMode="External"/><Relationship Id="rId30" Type="http://schemas.openxmlformats.org/officeDocument/2006/relationships/hyperlink" Target="https://ec.europa.eu/info/funding-tenders/opportunities/portal/screen/opportunities/topic-details/HORIZON-CL2-2026-01-TRANSFO-08?order=DESC&amp;pageNumber=1&amp;pageSize=50&amp;sortBy=startDate&amp;isExactMatch=true&amp;status=31094502" TargetMode="External"/><Relationship Id="rId35" Type="http://schemas.openxmlformats.org/officeDocument/2006/relationships/hyperlink" Target="https://eeagrants.org/en/eea-civil-society-fund-estonia/calls/first-call-strategic-projects" TargetMode="External"/><Relationship Id="rId43" Type="http://schemas.openxmlformats.org/officeDocument/2006/relationships/hyperlink" Target="https://eeagrants.org/sk/eea-civil-society-fund-slovakia/news/rolling-call-small-grants-remains-open-three-support-areas" TargetMode="External"/><Relationship Id="rId48" Type="http://schemas.openxmlformats.org/officeDocument/2006/relationships/hyperlink" Target="https://eeagrants.org/ro/eea-civil-society-fund-romania/calls/promoting-diversity-equality-and-combating-gender-based-violence" TargetMode="External"/><Relationship Id="rId56" Type="http://schemas.openxmlformats.org/officeDocument/2006/relationships/hyperlink" Target="https://eeagrants.org/en/eea-civil-society-fund-slovenia/calls/call-organizational-grants" TargetMode="External"/><Relationship Id="rId64" Type="http://schemas.openxmlformats.org/officeDocument/2006/relationships/hyperlink" Target="https://www.civicus.org/index.php/what-we-do/enabling-and-resourcing/digital-democracy-initiative/digital-resiliency-grants" TargetMode="External"/><Relationship Id="rId69" Type="http://schemas.openxmlformats.org/officeDocument/2006/relationships/hyperlink" Target="https://eeagrants.org/en/eea-civil-society-fund-czechia/calls/bilateral-initiatives" TargetMode="External"/><Relationship Id="rId8" Type="http://schemas.openxmlformats.org/officeDocument/2006/relationships/hyperlink" Target="https://www.marijampole.lt/naujienos/4/nevyriausybiniu-organizaciju-veiklos-stiprinimo-2026-2028-metu-veiksmu-plano-2.1.1-priemones-stiprinti-bendruomenine-veikla-savivaldybese-igyvendinimo-projektu-atrankos-konkursas:19044" TargetMode="External"/><Relationship Id="rId51" Type="http://schemas.openxmlformats.org/officeDocument/2006/relationships/hyperlink" Target="https://eeagrants.org/ro/eea-civil-society-fund-romania/calls/empowering-civic-participation-underserved-communities" TargetMode="External"/><Relationship Id="rId3" Type="http://schemas.openxmlformats.org/officeDocument/2006/relationships/hyperlink" Target="https://www.prostir.ua/?grants=konkurs-hrantovyh-propozytsij-spromozhni-hromady-dlya-pidtrymky-osib-z-invalidnistyu" TargetMode="External"/><Relationship Id="rId12" Type="http://schemas.openxmlformats.org/officeDocument/2006/relationships/hyperlink" Target="https://www.kz.emb-japan.go.jp/itpr_ru/cooperation.html" TargetMode="External"/><Relationship Id="rId17" Type="http://schemas.openxmlformats.org/officeDocument/2006/relationships/hyperlink" Target="https://www.irf.ua/contest/small-grants-norad-sida/" TargetMode="External"/><Relationship Id="rId25" Type="http://schemas.openxmlformats.org/officeDocument/2006/relationships/hyperlink" Target="https://eeagrants.org/en/eea-civil-society-fund-czechia/calls/project-grants" TargetMode="External"/><Relationship Id="rId33" Type="http://schemas.openxmlformats.org/officeDocument/2006/relationships/hyperlink" Target="https://ec.europa.eu/info/funding-tenders/opportunities/portal/screen/opportunities/topic-details/HORIZON-CL2-2026-01-DEMOCRACY-01?order=DESC&amp;pageNumber=1&amp;pageSize=50&amp;sortBy=startDate&amp;isExactMatch=true&amp;status=31094502" TargetMode="External"/><Relationship Id="rId38" Type="http://schemas.openxmlformats.org/officeDocument/2006/relationships/hyperlink" Target="https://eeagrants.org/en/eea-civil-society-fund-bulgaria/calls/rolling-call-small-grants" TargetMode="External"/><Relationship Id="rId46" Type="http://schemas.openxmlformats.org/officeDocument/2006/relationships/hyperlink" Target="https://eeagrants.org/ro/eea-civil-society-fund-romania/calls/promoting-diversity-equality-and-combating-gender-based-violence" TargetMode="External"/><Relationship Id="rId59" Type="http://schemas.openxmlformats.org/officeDocument/2006/relationships/hyperlink" Target="https://ec.europa.eu/info/funding-tenders/opportunities/portal/screen/opportunities/topic-details/HORIZON-CL3-2026-01-FCT-04?order=DESC&amp;pageNumber=1&amp;pageSize=50&amp;sortBy=startDate&amp;isExactMatch=true&amp;status=31094502" TargetMode="External"/><Relationship Id="rId67" Type="http://schemas.openxmlformats.org/officeDocument/2006/relationships/hyperlink" Target="https://eeagrants.org/en/eea-civil-society-fund-czechia/calls/bilateral-initiatives" TargetMode="External"/><Relationship Id="rId20" Type="http://schemas.openxmlformats.org/officeDocument/2006/relationships/hyperlink" Target="https://eeagrants.org/sk/eea-civil-society-fund-slovakia/calls/call-no-7-bilateral-cooperation" TargetMode="External"/><Relationship Id="rId41" Type="http://schemas.openxmlformats.org/officeDocument/2006/relationships/hyperlink" Target="https://www.hovnanianfoundation.org/en/armenia-grants/general-grants" TargetMode="External"/><Relationship Id="rId54" Type="http://schemas.openxmlformats.org/officeDocument/2006/relationships/hyperlink" Target="https://eeagrants.org/ro/eea-civil-society-fund-romania/calls/community-driven-projects-human-rights-and-social-justice" TargetMode="External"/><Relationship Id="rId62" Type="http://schemas.openxmlformats.org/officeDocument/2006/relationships/hyperlink" Target="https://eeagrants.org/en/civil-society-fund-hungary/calls/action-and-quick-intervention-grants" TargetMode="External"/><Relationship Id="rId70" Type="http://schemas.openxmlformats.org/officeDocument/2006/relationships/table" Target="../tables/table2.xml"/><Relationship Id="rId1" Type="http://schemas.openxmlformats.org/officeDocument/2006/relationships/hyperlink" Target="https://www.prostir.ua/?grants=konkurs-hrantovyh-propozytsij-spromozhni-hromady-dlya-pidtrymky-osib-z-invalidnistyu" TargetMode="External"/><Relationship Id="rId6" Type="http://schemas.openxmlformats.org/officeDocument/2006/relationships/hyperlink" Target="https://alliance-genderequality.org/call-for-proposals-strengthening-movements-for-gender-equality/" TargetMode="External"/><Relationship Id="rId15" Type="http://schemas.openxmlformats.org/officeDocument/2006/relationships/hyperlink" Target="https://uwf.org.ua/catalytic-grant-competition/" TargetMode="External"/><Relationship Id="rId23" Type="http://schemas.openxmlformats.org/officeDocument/2006/relationships/hyperlink" Target="https://www.europeanheritagehub.eu/call-for-applications-small-grants-scheme-for-heritage-related-projects-led-by-civil-society-in-eu-candidate-and-neighbouring-countries/" TargetMode="External"/><Relationship Id="rId28" Type="http://schemas.openxmlformats.org/officeDocument/2006/relationships/hyperlink" Target="https://ec.europa.eu/info/funding-tenders/opportunities/portal/screen/opportunities/topic-details/HORIZON-CL2-2026-01-TRANSFO-08?order=DESC&amp;pageNumber=1&amp;pageSize=50&amp;sortBy=startDate&amp;isExactMatch=true&amp;status=31094502" TargetMode="External"/><Relationship Id="rId36" Type="http://schemas.openxmlformats.org/officeDocument/2006/relationships/hyperlink" Target="https://eeagrants.org/en/eea-civil-society-fund-estonia/calls/first-call-strategic-projects" TargetMode="External"/><Relationship Id="rId49" Type="http://schemas.openxmlformats.org/officeDocument/2006/relationships/hyperlink" Target="https://eeagrants.org/ro/eea-civil-society-fund-romania/calls/empowering-civic-participation-underserved-communities" TargetMode="External"/><Relationship Id="rId57" Type="http://schemas.openxmlformats.org/officeDocument/2006/relationships/hyperlink" Target="https://eeagrants.org/en/eea-civil-society-fund-slovenia/calls/call-organizational-grants" TargetMode="External"/><Relationship Id="rId10" Type="http://schemas.openxmlformats.org/officeDocument/2006/relationships/hyperlink" Target="https://www.kz.emb-japan.go.jp/itpr_ru/cooperation.html" TargetMode="External"/><Relationship Id="rId31" Type="http://schemas.openxmlformats.org/officeDocument/2006/relationships/hyperlink" Target="https://ec.europa.eu/info/funding-tenders/opportunities/portal/screen/opportunities/topic-details/HORIZON-CL2-2026-01-DEMOCRACY-01?order=DESC&amp;pageNumber=1&amp;pageSize=50&amp;sortBy=startDate&amp;isExactMatch=true&amp;status=31094502" TargetMode="External"/><Relationship Id="rId44" Type="http://schemas.openxmlformats.org/officeDocument/2006/relationships/hyperlink" Target="https://eeagrants.org/sk/eea-civil-society-fund-slovakia/news/rolling-call-small-grants-remains-open-three-support-areas" TargetMode="External"/><Relationship Id="rId52" Type="http://schemas.openxmlformats.org/officeDocument/2006/relationships/hyperlink" Target="https://eeagrants.org/ro/eea-civil-society-fund-romania/calls/community-driven-projects-human-rights-and-social-justice" TargetMode="External"/><Relationship Id="rId60" Type="http://schemas.openxmlformats.org/officeDocument/2006/relationships/hyperlink" Target="https://ec.europa.eu/info/funding-tenders/opportunities/portal/screen/opportunities/topic-details/HORIZON-CL3-2026-01-FCT-04?order=DESC&amp;pageNumber=1&amp;pageSize=50&amp;sortBy=startDate&amp;isExactMatch=true&amp;status=31094502" TargetMode="External"/><Relationship Id="rId65" Type="http://schemas.openxmlformats.org/officeDocument/2006/relationships/hyperlink" Target="https://www.civicus.org/index.php/what-we-do/enabling-and-resourcing/digital-democracy-initiative/digital-resiliency-grants" TargetMode="External"/><Relationship Id="rId4" Type="http://schemas.openxmlformats.org/officeDocument/2006/relationships/hyperlink" Target="https://alliance-genderequality.org/call-for-proposals-strengthening-movements-for-gender-equality/" TargetMode="External"/><Relationship Id="rId9" Type="http://schemas.openxmlformats.org/officeDocument/2006/relationships/hyperlink" Target="https://www.marijampole.lt/naujienos/4/nevyriausybiniu-organizaciju-veiklos-stiprinimo-2026-2028-metu-veiksmu-plano-2.1.1-priemones-stiprinti-bendruomenine-veikla-savivaldybese-igyvendinimo-projektu-atrankos-konkursas:19044" TargetMode="External"/><Relationship Id="rId13" Type="http://schemas.openxmlformats.org/officeDocument/2006/relationships/hyperlink" Target="https://uwf.org.ua/catalytic-grant-competition/" TargetMode="External"/><Relationship Id="rId18" Type="http://schemas.openxmlformats.org/officeDocument/2006/relationships/hyperlink" Target="https://www.irf.ua/contest/small-grants-norad-sida/" TargetMode="External"/><Relationship Id="rId39" Type="http://schemas.openxmlformats.org/officeDocument/2006/relationships/hyperlink" Target="https://eeagrants.org/en/eea-civil-society-fund-bulgaria/calls/rolling-call-small-grants" TargetMode="External"/><Relationship Id="rId34" Type="http://schemas.openxmlformats.org/officeDocument/2006/relationships/hyperlink" Target="https://eeagrants.org/en/eea-civil-society-fund-estonia/calls/first-call-strategic-projects" TargetMode="External"/><Relationship Id="rId50" Type="http://schemas.openxmlformats.org/officeDocument/2006/relationships/hyperlink" Target="https://eeagrants.org/ro/eea-civil-society-fund-romania/calls/empowering-civic-participation-underserved-communities" TargetMode="External"/><Relationship Id="rId55" Type="http://schemas.openxmlformats.org/officeDocument/2006/relationships/hyperlink" Target="https://eeagrants.org/en/eea-civil-society-fund-slovenia/calls/call-organizational-grants" TargetMode="Externa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9"/>
  <sheetViews>
    <sheetView showGridLines="0" tabSelected="1" topLeftCell="A10" workbookViewId="0">
      <selection activeCell="E10" sqref="E10"/>
    </sheetView>
  </sheetViews>
  <sheetFormatPr defaultRowHeight="13.5"/>
  <cols>
    <col min="1" max="1" width="18" customWidth="1"/>
    <col min="2" max="2" width="34" customWidth="1"/>
    <col min="3" max="3" width="18" customWidth="1"/>
    <col min="4" max="4" width="34" customWidth="1"/>
    <col min="5" max="5" width="18" customWidth="1"/>
    <col min="6" max="6" width="15" customWidth="1"/>
    <col min="7" max="7" width="18" customWidth="1"/>
    <col min="8" max="8" width="15" customWidth="1"/>
  </cols>
  <sheetData>
    <row r="1" spans="1:8" ht="30" customHeight="1">
      <c r="A1" s="38" t="s">
        <v>0</v>
      </c>
      <c r="B1" s="38"/>
      <c r="C1" s="38"/>
      <c r="D1" s="38"/>
      <c r="E1" s="38"/>
      <c r="F1" s="38"/>
      <c r="G1" s="38"/>
      <c r="H1" s="38"/>
    </row>
    <row r="2" spans="1:8" ht="30" customHeight="1">
      <c r="A2" s="38"/>
      <c r="B2" s="38"/>
      <c r="C2" s="38"/>
      <c r="D2" s="38"/>
      <c r="E2" s="38"/>
      <c r="F2" s="38"/>
      <c r="G2" s="38"/>
      <c r="H2" s="38"/>
    </row>
    <row r="3" spans="1:8" ht="28.05" customHeight="1">
      <c r="A3" s="39" t="s">
        <v>1</v>
      </c>
      <c r="B3" s="39"/>
      <c r="C3" s="39"/>
      <c r="D3" s="39"/>
      <c r="E3" s="39"/>
      <c r="F3" s="39"/>
      <c r="G3" s="39"/>
      <c r="H3" s="39"/>
    </row>
    <row r="4" spans="1:8" ht="14.25">
      <c r="A4" s="19"/>
      <c r="B4" s="19"/>
      <c r="C4" s="19"/>
      <c r="D4" s="19"/>
      <c r="E4" s="19"/>
      <c r="F4" s="19"/>
      <c r="G4" s="19"/>
      <c r="H4" s="19"/>
    </row>
    <row r="5" spans="1:8" ht="28.05" customHeight="1">
      <c r="A5" s="20" t="s">
        <v>2</v>
      </c>
      <c r="B5" s="21"/>
      <c r="C5" s="20" t="s">
        <v>3</v>
      </c>
      <c r="D5" s="21"/>
      <c r="E5" s="20" t="s">
        <v>4</v>
      </c>
      <c r="F5" s="21"/>
      <c r="G5" s="20" t="s">
        <v>5</v>
      </c>
      <c r="H5" s="21"/>
    </row>
    <row r="6" spans="1:8" ht="28.05" customHeight="1">
      <c r="A6" s="22">
        <f>COUNTA('Quick View'!#REF!)</f>
        <v>1</v>
      </c>
      <c r="B6" s="23"/>
      <c r="C6" s="22">
        <f>COUNTIF('Quick View'!$A$2:$A$24,"Urgent")</f>
        <v>3</v>
      </c>
      <c r="D6" s="23"/>
      <c r="E6" s="22">
        <f>COUNTIF('Quick View'!$A$2:$A$24,"Urgent")+COUNTIF('Quick View'!$A$2:$A$24,"Near-term")</f>
        <v>6</v>
      </c>
      <c r="F6" s="23"/>
      <c r="G6" s="22">
        <f>COUNTIF('Country Index'!$B$2:$B$30,"&gt;0")</f>
        <v>27</v>
      </c>
      <c r="H6" s="23"/>
    </row>
    <row r="7" spans="1:8" ht="14.25">
      <c r="A7" s="19"/>
      <c r="B7" s="19"/>
      <c r="C7" s="19"/>
      <c r="D7" s="19"/>
      <c r="E7" s="19"/>
      <c r="F7" s="19"/>
      <c r="G7" s="19"/>
      <c r="H7" s="19"/>
    </row>
    <row r="8" spans="1:8" ht="15.75">
      <c r="A8" s="40" t="s">
        <v>6</v>
      </c>
      <c r="B8" s="40"/>
      <c r="C8" s="40"/>
      <c r="D8" s="40"/>
      <c r="E8" s="40"/>
      <c r="F8" s="40"/>
      <c r="G8" s="40"/>
      <c r="H8" s="40"/>
    </row>
    <row r="9" spans="1:8" ht="30" customHeight="1">
      <c r="A9" s="10" t="s">
        <v>7</v>
      </c>
      <c r="B9" s="11" t="s">
        <v>8</v>
      </c>
      <c r="C9" s="11" t="s">
        <v>9</v>
      </c>
      <c r="D9" s="11" t="s">
        <v>10</v>
      </c>
      <c r="E9" s="12" t="s">
        <v>11</v>
      </c>
      <c r="F9" s="19"/>
      <c r="G9" s="19"/>
      <c r="H9" s="19"/>
    </row>
    <row r="10" spans="1:8" ht="48" customHeight="1">
      <c r="A10" s="13" t="s">
        <v>12</v>
      </c>
      <c r="B10" s="14">
        <v>46237</v>
      </c>
      <c r="C10" s="13" t="s">
        <v>13</v>
      </c>
      <c r="D10" s="13" t="s">
        <v>14</v>
      </c>
      <c r="E10" s="15" t="s">
        <v>11</v>
      </c>
      <c r="F10" s="19"/>
      <c r="G10" s="19"/>
      <c r="H10" s="19"/>
    </row>
    <row r="11" spans="1:8" ht="48" customHeight="1">
      <c r="A11" s="16" t="s">
        <v>12</v>
      </c>
      <c r="B11" s="17">
        <v>46241</v>
      </c>
      <c r="C11" s="16" t="s">
        <v>15</v>
      </c>
      <c r="D11" s="16" t="s">
        <v>16</v>
      </c>
      <c r="E11" s="18" t="s">
        <v>11</v>
      </c>
      <c r="F11" s="19"/>
      <c r="G11" s="19"/>
      <c r="H11" s="19"/>
    </row>
    <row r="12" spans="1:8" ht="48" customHeight="1">
      <c r="A12" s="16" t="s">
        <v>12</v>
      </c>
      <c r="B12" s="17">
        <v>46245</v>
      </c>
      <c r="C12" s="16" t="s">
        <v>17</v>
      </c>
      <c r="D12" s="16" t="s">
        <v>18</v>
      </c>
      <c r="E12" s="18" t="s">
        <v>11</v>
      </c>
      <c r="F12" s="19"/>
      <c r="G12" s="19"/>
      <c r="H12" s="19"/>
    </row>
    <row r="13" spans="1:8" ht="14.25">
      <c r="A13" s="19"/>
      <c r="B13" s="19"/>
      <c r="C13" s="19"/>
      <c r="D13" s="19"/>
      <c r="E13" s="19"/>
      <c r="F13" s="19"/>
      <c r="G13" s="19"/>
      <c r="H13" s="19"/>
    </row>
    <row r="14" spans="1:8" ht="15.75">
      <c r="A14" s="40" t="s">
        <v>19</v>
      </c>
      <c r="B14" s="40"/>
      <c r="C14" s="40"/>
      <c r="D14" s="40"/>
      <c r="E14" s="40"/>
      <c r="F14" s="40"/>
      <c r="G14" s="40"/>
      <c r="H14" s="40"/>
    </row>
    <row r="15" spans="1:8" ht="36" customHeight="1">
      <c r="A15" s="24" t="s">
        <v>20</v>
      </c>
      <c r="B15" s="35" t="s">
        <v>21</v>
      </c>
      <c r="C15" s="36"/>
      <c r="D15" s="36"/>
      <c r="E15" s="36"/>
      <c r="F15" s="36"/>
      <c r="G15" s="36"/>
      <c r="H15" s="37"/>
    </row>
    <row r="16" spans="1:8" ht="36" customHeight="1">
      <c r="A16" s="24" t="s">
        <v>22</v>
      </c>
      <c r="B16" s="35" t="s">
        <v>23</v>
      </c>
      <c r="C16" s="36"/>
      <c r="D16" s="36"/>
      <c r="E16" s="36"/>
      <c r="F16" s="36"/>
      <c r="G16" s="36"/>
      <c r="H16" s="37"/>
    </row>
    <row r="17" spans="1:8" ht="36" customHeight="1">
      <c r="A17" s="24" t="s">
        <v>24</v>
      </c>
      <c r="B17" s="35" t="s">
        <v>25</v>
      </c>
      <c r="C17" s="36"/>
      <c r="D17" s="36"/>
      <c r="E17" s="36"/>
      <c r="F17" s="36"/>
      <c r="G17" s="36"/>
      <c r="H17" s="37"/>
    </row>
    <row r="18" spans="1:8" ht="36" customHeight="1">
      <c r="A18" s="24" t="s">
        <v>26</v>
      </c>
      <c r="B18" s="35" t="s">
        <v>27</v>
      </c>
      <c r="C18" s="36"/>
      <c r="D18" s="36"/>
      <c r="E18" s="36"/>
      <c r="F18" s="36"/>
      <c r="G18" s="36"/>
      <c r="H18" s="37"/>
    </row>
    <row r="19" spans="1:8" ht="36" customHeight="1">
      <c r="A19" s="24" t="s">
        <v>28</v>
      </c>
      <c r="B19" s="35" t="s">
        <v>29</v>
      </c>
      <c r="C19" s="36"/>
      <c r="D19" s="36"/>
      <c r="E19" s="36"/>
      <c r="F19" s="36"/>
      <c r="G19" s="36"/>
      <c r="H19" s="37"/>
    </row>
  </sheetData>
  <mergeCells count="9">
    <mergeCell ref="B16:H16"/>
    <mergeCell ref="B17:H17"/>
    <mergeCell ref="B18:H18"/>
    <mergeCell ref="B19:H19"/>
    <mergeCell ref="A1:H2"/>
    <mergeCell ref="A3:H3"/>
    <mergeCell ref="A8:H8"/>
    <mergeCell ref="A14:H14"/>
    <mergeCell ref="B15:H15"/>
  </mergeCells>
  <conditionalFormatting sqref="A10:A12">
    <cfRule type="containsText" dxfId="10" priority="1" operator="containsText" text="Urgent"/>
    <cfRule type="containsText" dxfId="9" priority="2" operator="containsText" text="Near-term"/>
    <cfRule type="containsText" dxfId="8" priority="3" operator="containsText" text="Ongoing"/>
  </conditionalFormatting>
  <hyperlinks>
    <hyperlink ref="E10" r:id="rId1" xr:uid="{00000000-0004-0000-0000-000000000000}"/>
    <hyperlink ref="E11" r:id="rId2" xr:uid="{00000000-0004-0000-0000-000001000000}"/>
    <hyperlink ref="E12"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4"/>
  <sheetViews>
    <sheetView showGridLines="0" topLeftCell="F1" workbookViewId="0">
      <selection sqref="A1:A1048576"/>
    </sheetView>
  </sheetViews>
  <sheetFormatPr defaultRowHeight="13.5"/>
  <cols>
    <col min="1" max="1" width="12" customWidth="1"/>
    <col min="2" max="2" width="14" customWidth="1"/>
    <col min="3" max="3" width="10" customWidth="1"/>
    <col min="4" max="4" width="42" customWidth="1"/>
    <col min="5" max="5" width="48" customWidth="1"/>
    <col min="6" max="7" width="28" customWidth="1"/>
    <col min="8" max="8" width="22" customWidth="1"/>
    <col min="9" max="9" width="24" customWidth="1"/>
    <col min="10" max="10" width="38" customWidth="1"/>
    <col min="11" max="11" width="55" customWidth="1"/>
    <col min="12" max="12" width="62" customWidth="1"/>
    <col min="13" max="13" width="50" customWidth="1"/>
    <col min="14" max="14" width="68" customWidth="1"/>
    <col min="15" max="15" width="13" customWidth="1"/>
  </cols>
  <sheetData>
    <row r="1" spans="1:15" ht="38" customHeight="1">
      <c r="A1" s="2" t="s">
        <v>7</v>
      </c>
      <c r="B1" s="2" t="s">
        <v>8</v>
      </c>
      <c r="C1" s="2" t="s">
        <v>30</v>
      </c>
      <c r="D1" s="2" t="s">
        <v>10</v>
      </c>
      <c r="E1" s="2" t="s">
        <v>9</v>
      </c>
      <c r="F1" s="2" t="s">
        <v>31</v>
      </c>
      <c r="G1" s="2" t="s">
        <v>32</v>
      </c>
      <c r="H1" s="2" t="s">
        <v>33</v>
      </c>
      <c r="I1" s="2" t="s">
        <v>34</v>
      </c>
      <c r="J1" s="2" t="s">
        <v>35</v>
      </c>
      <c r="K1" s="2" t="s">
        <v>36</v>
      </c>
      <c r="L1" s="2" t="s">
        <v>37</v>
      </c>
      <c r="M1" s="2" t="s">
        <v>38</v>
      </c>
      <c r="N1" s="2" t="s">
        <v>39</v>
      </c>
      <c r="O1" s="3" t="s">
        <v>11</v>
      </c>
    </row>
    <row r="2" spans="1:15" ht="74" customHeight="1">
      <c r="A2" s="29" t="s">
        <v>12</v>
      </c>
      <c r="B2" s="30">
        <v>46237</v>
      </c>
      <c r="C2" s="27">
        <v>5</v>
      </c>
      <c r="D2" s="4" t="s">
        <v>14</v>
      </c>
      <c r="E2" s="8" t="s">
        <v>13</v>
      </c>
      <c r="F2" s="4" t="s">
        <v>40</v>
      </c>
      <c r="G2" s="4" t="s">
        <v>41</v>
      </c>
      <c r="H2" s="4" t="s">
        <v>42</v>
      </c>
      <c r="I2" s="4" t="s">
        <v>43</v>
      </c>
      <c r="J2" s="4" t="s">
        <v>44</v>
      </c>
      <c r="K2" s="4" t="s">
        <v>45</v>
      </c>
      <c r="L2" s="4" t="s">
        <v>46</v>
      </c>
      <c r="M2" s="4" t="s">
        <v>47</v>
      </c>
      <c r="N2" s="4" t="s">
        <v>48</v>
      </c>
      <c r="O2" s="8" t="s">
        <v>11</v>
      </c>
    </row>
    <row r="3" spans="1:15" ht="74" customHeight="1">
      <c r="A3" s="31" t="s">
        <v>12</v>
      </c>
      <c r="B3" s="32">
        <v>46241</v>
      </c>
      <c r="C3" s="28">
        <v>9</v>
      </c>
      <c r="D3" s="5" t="s">
        <v>16</v>
      </c>
      <c r="E3" s="9" t="s">
        <v>15</v>
      </c>
      <c r="F3" s="5" t="s">
        <v>49</v>
      </c>
      <c r="G3" s="5" t="s">
        <v>50</v>
      </c>
      <c r="H3" s="5" t="s">
        <v>51</v>
      </c>
      <c r="I3" s="5" t="s">
        <v>52</v>
      </c>
      <c r="J3" s="5" t="s">
        <v>53</v>
      </c>
      <c r="K3" s="5" t="s">
        <v>54</v>
      </c>
      <c r="L3" s="5" t="s">
        <v>55</v>
      </c>
      <c r="M3" s="5" t="s">
        <v>56</v>
      </c>
      <c r="N3" s="5" t="s">
        <v>57</v>
      </c>
      <c r="O3" s="9" t="s">
        <v>11</v>
      </c>
    </row>
    <row r="4" spans="1:15" ht="74" customHeight="1">
      <c r="A4" s="31" t="s">
        <v>12</v>
      </c>
      <c r="B4" s="32">
        <v>46245</v>
      </c>
      <c r="C4" s="28">
        <v>13</v>
      </c>
      <c r="D4" s="5" t="s">
        <v>18</v>
      </c>
      <c r="E4" s="9" t="s">
        <v>17</v>
      </c>
      <c r="F4" s="5" t="s">
        <v>58</v>
      </c>
      <c r="G4" s="5" t="s">
        <v>59</v>
      </c>
      <c r="H4" s="5" t="s">
        <v>60</v>
      </c>
      <c r="I4" s="5" t="s">
        <v>61</v>
      </c>
      <c r="J4" s="5" t="s">
        <v>62</v>
      </c>
      <c r="K4" s="5" t="s">
        <v>63</v>
      </c>
      <c r="L4" s="5" t="s">
        <v>64</v>
      </c>
      <c r="M4" s="5" t="s">
        <v>65</v>
      </c>
      <c r="N4" s="5" t="s">
        <v>66</v>
      </c>
      <c r="O4" s="9" t="s">
        <v>11</v>
      </c>
    </row>
    <row r="5" spans="1:15" ht="74" customHeight="1">
      <c r="A5" s="31" t="s">
        <v>67</v>
      </c>
      <c r="B5" s="32">
        <v>46248</v>
      </c>
      <c r="C5" s="28">
        <v>16</v>
      </c>
      <c r="D5" s="5" t="s">
        <v>68</v>
      </c>
      <c r="E5" s="9" t="s">
        <v>69</v>
      </c>
      <c r="F5" s="5" t="s">
        <v>70</v>
      </c>
      <c r="G5" s="5" t="s">
        <v>71</v>
      </c>
      <c r="H5" s="5" t="s">
        <v>72</v>
      </c>
      <c r="I5" s="5" t="s">
        <v>73</v>
      </c>
      <c r="J5" s="5" t="s">
        <v>74</v>
      </c>
      <c r="K5" s="5" t="s">
        <v>75</v>
      </c>
      <c r="L5" s="5" t="s">
        <v>76</v>
      </c>
      <c r="M5" s="5" t="s">
        <v>77</v>
      </c>
      <c r="N5" s="5" t="s">
        <v>78</v>
      </c>
      <c r="O5" s="9" t="s">
        <v>11</v>
      </c>
    </row>
    <row r="6" spans="1:15" ht="74" customHeight="1">
      <c r="A6" s="31" t="s">
        <v>67</v>
      </c>
      <c r="B6" s="32">
        <v>46250</v>
      </c>
      <c r="C6" s="28">
        <v>18</v>
      </c>
      <c r="D6" s="5" t="s">
        <v>79</v>
      </c>
      <c r="E6" s="9" t="s">
        <v>80</v>
      </c>
      <c r="F6" s="5" t="s">
        <v>81</v>
      </c>
      <c r="G6" s="5" t="s">
        <v>82</v>
      </c>
      <c r="H6" s="5" t="s">
        <v>83</v>
      </c>
      <c r="I6" s="5" t="s">
        <v>52</v>
      </c>
      <c r="J6" s="5" t="s">
        <v>84</v>
      </c>
      <c r="K6" s="5" t="s">
        <v>85</v>
      </c>
      <c r="L6" s="5" t="s">
        <v>86</v>
      </c>
      <c r="M6" s="5" t="s">
        <v>87</v>
      </c>
      <c r="N6" s="5" t="s">
        <v>88</v>
      </c>
      <c r="O6" s="9" t="s">
        <v>11</v>
      </c>
    </row>
    <row r="7" spans="1:15" ht="74" customHeight="1">
      <c r="A7" s="31" t="s">
        <v>67</v>
      </c>
      <c r="B7" s="32">
        <v>46261</v>
      </c>
      <c r="C7" s="28">
        <v>29</v>
      </c>
      <c r="D7" s="5" t="s">
        <v>89</v>
      </c>
      <c r="E7" s="9" t="s">
        <v>90</v>
      </c>
      <c r="F7" s="5" t="s">
        <v>91</v>
      </c>
      <c r="G7" s="5" t="s">
        <v>92</v>
      </c>
      <c r="H7" s="5" t="s">
        <v>93</v>
      </c>
      <c r="I7" s="5" t="s">
        <v>94</v>
      </c>
      <c r="J7" s="5" t="s">
        <v>95</v>
      </c>
      <c r="K7" s="5" t="s">
        <v>96</v>
      </c>
      <c r="L7" s="5" t="s">
        <v>97</v>
      </c>
      <c r="M7" s="5" t="s">
        <v>98</v>
      </c>
      <c r="N7" s="5" t="s">
        <v>99</v>
      </c>
      <c r="O7" s="9" t="s">
        <v>11</v>
      </c>
    </row>
    <row r="8" spans="1:15" ht="74" customHeight="1">
      <c r="A8" s="31" t="s">
        <v>100</v>
      </c>
      <c r="B8" s="32">
        <v>46265</v>
      </c>
      <c r="C8" s="28">
        <v>33</v>
      </c>
      <c r="D8" s="5" t="s">
        <v>101</v>
      </c>
      <c r="E8" s="9" t="s">
        <v>102</v>
      </c>
      <c r="F8" s="5" t="s">
        <v>103</v>
      </c>
      <c r="G8" s="5" t="s">
        <v>104</v>
      </c>
      <c r="H8" s="5" t="s">
        <v>93</v>
      </c>
      <c r="I8" s="5" t="s">
        <v>94</v>
      </c>
      <c r="J8" s="5" t="s">
        <v>105</v>
      </c>
      <c r="K8" s="5" t="s">
        <v>106</v>
      </c>
      <c r="L8" s="5" t="s">
        <v>107</v>
      </c>
      <c r="M8" s="5" t="s">
        <v>108</v>
      </c>
      <c r="N8" s="5" t="s">
        <v>109</v>
      </c>
      <c r="O8" s="9" t="s">
        <v>11</v>
      </c>
    </row>
    <row r="9" spans="1:15" ht="74" customHeight="1">
      <c r="A9" s="31" t="s">
        <v>100</v>
      </c>
      <c r="B9" s="32">
        <v>46272</v>
      </c>
      <c r="C9" s="28">
        <v>40</v>
      </c>
      <c r="D9" s="5" t="s">
        <v>110</v>
      </c>
      <c r="E9" s="9" t="s">
        <v>111</v>
      </c>
      <c r="F9" s="5" t="s">
        <v>112</v>
      </c>
      <c r="G9" s="5" t="s">
        <v>113</v>
      </c>
      <c r="H9" s="5" t="s">
        <v>114</v>
      </c>
      <c r="I9" s="5" t="s">
        <v>94</v>
      </c>
      <c r="J9" s="5" t="s">
        <v>115</v>
      </c>
      <c r="K9" s="5" t="s">
        <v>116</v>
      </c>
      <c r="L9" s="5" t="s">
        <v>117</v>
      </c>
      <c r="M9" s="5" t="s">
        <v>118</v>
      </c>
      <c r="N9" s="5" t="s">
        <v>119</v>
      </c>
      <c r="O9" s="9" t="s">
        <v>11</v>
      </c>
    </row>
    <row r="10" spans="1:15" ht="74" customHeight="1">
      <c r="A10" s="31" t="s">
        <v>100</v>
      </c>
      <c r="B10" s="32">
        <v>46280</v>
      </c>
      <c r="C10" s="28">
        <v>48</v>
      </c>
      <c r="D10" s="5" t="s">
        <v>120</v>
      </c>
      <c r="E10" s="9" t="s">
        <v>121</v>
      </c>
      <c r="F10" s="5" t="s">
        <v>122</v>
      </c>
      <c r="G10" s="5" t="s">
        <v>123</v>
      </c>
      <c r="H10" s="5" t="s">
        <v>124</v>
      </c>
      <c r="I10" s="5" t="s">
        <v>125</v>
      </c>
      <c r="J10" s="5" t="s">
        <v>126</v>
      </c>
      <c r="K10" s="5" t="s">
        <v>127</v>
      </c>
      <c r="L10" s="5" t="s">
        <v>128</v>
      </c>
      <c r="M10" s="5" t="s">
        <v>129</v>
      </c>
      <c r="N10" s="5" t="s">
        <v>130</v>
      </c>
      <c r="O10" s="9" t="s">
        <v>11</v>
      </c>
    </row>
    <row r="11" spans="1:15" ht="74" customHeight="1">
      <c r="A11" s="31" t="s">
        <v>100</v>
      </c>
      <c r="B11" s="32">
        <v>46288</v>
      </c>
      <c r="C11" s="28">
        <v>56</v>
      </c>
      <c r="D11" s="5" t="s">
        <v>131</v>
      </c>
      <c r="E11" s="9" t="s">
        <v>132</v>
      </c>
      <c r="F11" s="5" t="s">
        <v>133</v>
      </c>
      <c r="G11" s="5" t="s">
        <v>134</v>
      </c>
      <c r="H11" s="5" t="s">
        <v>114</v>
      </c>
      <c r="I11" s="5" t="s">
        <v>73</v>
      </c>
      <c r="J11" s="5" t="s">
        <v>135</v>
      </c>
      <c r="K11" s="5" t="s">
        <v>136</v>
      </c>
      <c r="L11" s="5" t="s">
        <v>137</v>
      </c>
      <c r="M11" s="5" t="s">
        <v>138</v>
      </c>
      <c r="N11" s="5" t="s">
        <v>139</v>
      </c>
      <c r="O11" s="9" t="s">
        <v>11</v>
      </c>
    </row>
    <row r="12" spans="1:15" ht="74" customHeight="1">
      <c r="A12" s="31" t="s">
        <v>100</v>
      </c>
      <c r="B12" s="32">
        <v>46288</v>
      </c>
      <c r="C12" s="28">
        <v>56</v>
      </c>
      <c r="D12" s="5" t="s">
        <v>131</v>
      </c>
      <c r="E12" s="9" t="s">
        <v>140</v>
      </c>
      <c r="F12" s="5" t="s">
        <v>133</v>
      </c>
      <c r="G12" s="5" t="s">
        <v>141</v>
      </c>
      <c r="H12" s="5" t="s">
        <v>114</v>
      </c>
      <c r="I12" s="5" t="s">
        <v>52</v>
      </c>
      <c r="J12" s="5" t="s">
        <v>142</v>
      </c>
      <c r="K12" s="5" t="s">
        <v>143</v>
      </c>
      <c r="L12" s="5" t="s">
        <v>144</v>
      </c>
      <c r="M12" s="5" t="s">
        <v>145</v>
      </c>
      <c r="N12" s="5" t="s">
        <v>146</v>
      </c>
      <c r="O12" s="9" t="s">
        <v>11</v>
      </c>
    </row>
    <row r="13" spans="1:15" ht="74" customHeight="1">
      <c r="A13" s="31" t="s">
        <v>100</v>
      </c>
      <c r="B13" s="32">
        <v>46293</v>
      </c>
      <c r="C13" s="28">
        <v>61</v>
      </c>
      <c r="D13" s="5" t="s">
        <v>147</v>
      </c>
      <c r="E13" s="9" t="s">
        <v>148</v>
      </c>
      <c r="F13" s="5" t="s">
        <v>149</v>
      </c>
      <c r="G13" s="5" t="s">
        <v>150</v>
      </c>
      <c r="H13" s="5" t="s">
        <v>151</v>
      </c>
      <c r="I13" s="5" t="s">
        <v>125</v>
      </c>
      <c r="J13" s="5" t="s">
        <v>152</v>
      </c>
      <c r="K13" s="5" t="s">
        <v>153</v>
      </c>
      <c r="L13" s="5" t="s">
        <v>154</v>
      </c>
      <c r="M13" s="5" t="s">
        <v>155</v>
      </c>
      <c r="N13" s="5" t="s">
        <v>156</v>
      </c>
      <c r="O13" s="9" t="s">
        <v>11</v>
      </c>
    </row>
    <row r="14" spans="1:15" ht="74" customHeight="1">
      <c r="A14" s="31" t="s">
        <v>100</v>
      </c>
      <c r="B14" s="32">
        <v>46294</v>
      </c>
      <c r="C14" s="28">
        <v>62</v>
      </c>
      <c r="D14" s="5" t="s">
        <v>157</v>
      </c>
      <c r="E14" s="9" t="s">
        <v>158</v>
      </c>
      <c r="F14" s="5" t="s">
        <v>103</v>
      </c>
      <c r="G14" s="5" t="s">
        <v>159</v>
      </c>
      <c r="H14" s="5" t="s">
        <v>160</v>
      </c>
      <c r="I14" s="5" t="s">
        <v>125</v>
      </c>
      <c r="J14" s="5" t="s">
        <v>161</v>
      </c>
      <c r="K14" s="5" t="s">
        <v>162</v>
      </c>
      <c r="L14" s="5" t="s">
        <v>163</v>
      </c>
      <c r="M14" s="5" t="s">
        <v>164</v>
      </c>
      <c r="N14" s="5" t="s">
        <v>165</v>
      </c>
      <c r="O14" s="9" t="s">
        <v>11</v>
      </c>
    </row>
    <row r="15" spans="1:15" ht="74" customHeight="1">
      <c r="A15" s="31" t="s">
        <v>100</v>
      </c>
      <c r="B15" s="32">
        <v>46295</v>
      </c>
      <c r="C15" s="28">
        <v>63</v>
      </c>
      <c r="D15" s="5" t="s">
        <v>166</v>
      </c>
      <c r="E15" s="9" t="s">
        <v>167</v>
      </c>
      <c r="F15" s="5" t="s">
        <v>168</v>
      </c>
      <c r="G15" s="5" t="s">
        <v>169</v>
      </c>
      <c r="H15" s="5" t="s">
        <v>114</v>
      </c>
      <c r="I15" s="5" t="s">
        <v>73</v>
      </c>
      <c r="J15" s="5" t="s">
        <v>170</v>
      </c>
      <c r="K15" s="5" t="s">
        <v>171</v>
      </c>
      <c r="L15" s="5" t="s">
        <v>172</v>
      </c>
      <c r="M15" s="5" t="s">
        <v>173</v>
      </c>
      <c r="N15" s="5" t="s">
        <v>174</v>
      </c>
      <c r="O15" s="9" t="s">
        <v>11</v>
      </c>
    </row>
    <row r="16" spans="1:15" ht="74" customHeight="1">
      <c r="A16" s="31" t="s">
        <v>100</v>
      </c>
      <c r="B16" s="32">
        <v>46295</v>
      </c>
      <c r="C16" s="28">
        <v>63</v>
      </c>
      <c r="D16" s="5" t="s">
        <v>175</v>
      </c>
      <c r="E16" s="9" t="s">
        <v>176</v>
      </c>
      <c r="F16" s="5" t="s">
        <v>103</v>
      </c>
      <c r="G16" s="5" t="s">
        <v>104</v>
      </c>
      <c r="H16" s="5" t="s">
        <v>177</v>
      </c>
      <c r="I16" s="5" t="s">
        <v>94</v>
      </c>
      <c r="J16" s="5" t="s">
        <v>178</v>
      </c>
      <c r="K16" s="5" t="s">
        <v>179</v>
      </c>
      <c r="L16" s="5" t="s">
        <v>180</v>
      </c>
      <c r="M16" s="5" t="s">
        <v>77</v>
      </c>
      <c r="N16" s="5" t="s">
        <v>181</v>
      </c>
      <c r="O16" s="9" t="s">
        <v>11</v>
      </c>
    </row>
    <row r="17" spans="1:15" ht="74" customHeight="1">
      <c r="A17" s="31" t="s">
        <v>182</v>
      </c>
      <c r="B17" s="32">
        <v>46303</v>
      </c>
      <c r="C17" s="28">
        <v>71</v>
      </c>
      <c r="D17" s="5" t="s">
        <v>183</v>
      </c>
      <c r="E17" s="9" t="s">
        <v>184</v>
      </c>
      <c r="F17" s="5" t="s">
        <v>185</v>
      </c>
      <c r="G17" s="5" t="s">
        <v>186</v>
      </c>
      <c r="H17" s="5" t="s">
        <v>187</v>
      </c>
      <c r="I17" s="5" t="s">
        <v>52</v>
      </c>
      <c r="J17" s="5" t="s">
        <v>188</v>
      </c>
      <c r="K17" s="5" t="s">
        <v>189</v>
      </c>
      <c r="L17" s="5" t="s">
        <v>190</v>
      </c>
      <c r="M17" s="5" t="s">
        <v>191</v>
      </c>
      <c r="N17" s="5" t="s">
        <v>192</v>
      </c>
      <c r="O17" s="9" t="s">
        <v>11</v>
      </c>
    </row>
    <row r="18" spans="1:15" ht="74" customHeight="1">
      <c r="A18" s="31" t="s">
        <v>182</v>
      </c>
      <c r="B18" s="32">
        <v>46303</v>
      </c>
      <c r="C18" s="28">
        <v>71</v>
      </c>
      <c r="D18" s="5" t="s">
        <v>183</v>
      </c>
      <c r="E18" s="9" t="s">
        <v>193</v>
      </c>
      <c r="F18" s="5" t="s">
        <v>185</v>
      </c>
      <c r="G18" s="5" t="s">
        <v>194</v>
      </c>
      <c r="H18" s="5" t="s">
        <v>195</v>
      </c>
      <c r="I18" s="5" t="s">
        <v>94</v>
      </c>
      <c r="J18" s="5" t="s">
        <v>196</v>
      </c>
      <c r="K18" s="5" t="s">
        <v>197</v>
      </c>
      <c r="L18" s="5" t="s">
        <v>198</v>
      </c>
      <c r="M18" s="5" t="s">
        <v>191</v>
      </c>
      <c r="N18" s="5" t="s">
        <v>199</v>
      </c>
      <c r="O18" s="9" t="s">
        <v>11</v>
      </c>
    </row>
    <row r="19" spans="1:15" ht="74" customHeight="1">
      <c r="A19" s="31" t="s">
        <v>182</v>
      </c>
      <c r="B19" s="32">
        <v>46303</v>
      </c>
      <c r="C19" s="28">
        <v>71</v>
      </c>
      <c r="D19" s="5" t="s">
        <v>183</v>
      </c>
      <c r="E19" s="9" t="s">
        <v>200</v>
      </c>
      <c r="F19" s="5" t="s">
        <v>185</v>
      </c>
      <c r="G19" s="5" t="s">
        <v>201</v>
      </c>
      <c r="H19" s="5" t="s">
        <v>202</v>
      </c>
      <c r="I19" s="5" t="s">
        <v>125</v>
      </c>
      <c r="J19" s="5" t="s">
        <v>203</v>
      </c>
      <c r="K19" s="5" t="s">
        <v>204</v>
      </c>
      <c r="L19" s="5" t="s">
        <v>205</v>
      </c>
      <c r="M19" s="5" t="s">
        <v>191</v>
      </c>
      <c r="N19" s="5" t="s">
        <v>206</v>
      </c>
      <c r="O19" s="9" t="s">
        <v>11</v>
      </c>
    </row>
    <row r="20" spans="1:15" ht="74" customHeight="1">
      <c r="A20" s="31" t="s">
        <v>182</v>
      </c>
      <c r="B20" s="32">
        <v>46310</v>
      </c>
      <c r="C20" s="28">
        <v>78</v>
      </c>
      <c r="D20" s="5" t="s">
        <v>207</v>
      </c>
      <c r="E20" s="9" t="s">
        <v>208</v>
      </c>
      <c r="F20" s="5" t="s">
        <v>209</v>
      </c>
      <c r="G20" s="5" t="s">
        <v>210</v>
      </c>
      <c r="H20" s="5" t="s">
        <v>211</v>
      </c>
      <c r="I20" s="5" t="s">
        <v>94</v>
      </c>
      <c r="J20" s="5" t="s">
        <v>212</v>
      </c>
      <c r="K20" s="5" t="s">
        <v>213</v>
      </c>
      <c r="L20" s="5" t="s">
        <v>214</v>
      </c>
      <c r="M20" s="5" t="s">
        <v>215</v>
      </c>
      <c r="N20" s="5" t="s">
        <v>216</v>
      </c>
      <c r="O20" s="9" t="s">
        <v>11</v>
      </c>
    </row>
    <row r="21" spans="1:15" ht="74" customHeight="1">
      <c r="A21" s="31" t="s">
        <v>182</v>
      </c>
      <c r="B21" s="32">
        <v>46331</v>
      </c>
      <c r="C21" s="28">
        <v>99</v>
      </c>
      <c r="D21" s="5" t="s">
        <v>131</v>
      </c>
      <c r="E21" s="9" t="s">
        <v>217</v>
      </c>
      <c r="F21" s="5" t="s">
        <v>133</v>
      </c>
      <c r="G21" s="5" t="s">
        <v>218</v>
      </c>
      <c r="H21" s="5" t="s">
        <v>114</v>
      </c>
      <c r="I21" s="5" t="s">
        <v>219</v>
      </c>
      <c r="J21" s="5" t="s">
        <v>220</v>
      </c>
      <c r="K21" s="5" t="s">
        <v>221</v>
      </c>
      <c r="L21" s="5" t="s">
        <v>222</v>
      </c>
      <c r="M21" s="5" t="s">
        <v>223</v>
      </c>
      <c r="N21" s="5" t="s">
        <v>224</v>
      </c>
      <c r="O21" s="9" t="s">
        <v>11</v>
      </c>
    </row>
    <row r="22" spans="1:15" ht="74" customHeight="1">
      <c r="A22" s="31" t="s">
        <v>182</v>
      </c>
      <c r="B22" s="32">
        <v>46387</v>
      </c>
      <c r="C22" s="28">
        <v>155</v>
      </c>
      <c r="D22" s="5" t="s">
        <v>225</v>
      </c>
      <c r="E22" s="9" t="s">
        <v>226</v>
      </c>
      <c r="F22" s="5" t="s">
        <v>227</v>
      </c>
      <c r="G22" s="5" t="s">
        <v>228</v>
      </c>
      <c r="H22" s="5" t="s">
        <v>229</v>
      </c>
      <c r="I22" s="5" t="s">
        <v>230</v>
      </c>
      <c r="J22" s="5" t="s">
        <v>231</v>
      </c>
      <c r="K22" s="5" t="s">
        <v>232</v>
      </c>
      <c r="L22" s="5" t="s">
        <v>233</v>
      </c>
      <c r="M22" s="5" t="s">
        <v>77</v>
      </c>
      <c r="N22" s="5" t="s">
        <v>234</v>
      </c>
      <c r="O22" s="9" t="s">
        <v>11</v>
      </c>
    </row>
    <row r="23" spans="1:15" ht="74" customHeight="1">
      <c r="A23" s="31" t="s">
        <v>235</v>
      </c>
      <c r="B23" s="32"/>
      <c r="C23" s="28"/>
      <c r="D23" s="5" t="s">
        <v>236</v>
      </c>
      <c r="E23" s="9" t="s">
        <v>237</v>
      </c>
      <c r="F23" s="5" t="s">
        <v>238</v>
      </c>
      <c r="G23" s="5" t="s">
        <v>239</v>
      </c>
      <c r="H23" s="5" t="s">
        <v>240</v>
      </c>
      <c r="I23" s="5" t="s">
        <v>230</v>
      </c>
      <c r="J23" s="5" t="s">
        <v>241</v>
      </c>
      <c r="K23" s="5" t="s">
        <v>242</v>
      </c>
      <c r="L23" s="5" t="s">
        <v>243</v>
      </c>
      <c r="M23" s="5" t="s">
        <v>244</v>
      </c>
      <c r="N23" s="5" t="s">
        <v>245</v>
      </c>
      <c r="O23" s="9" t="s">
        <v>11</v>
      </c>
    </row>
    <row r="24" spans="1:15" ht="74" customHeight="1">
      <c r="A24" s="31" t="s">
        <v>235</v>
      </c>
      <c r="B24" s="32"/>
      <c r="C24" s="28"/>
      <c r="D24" s="5" t="s">
        <v>246</v>
      </c>
      <c r="E24" s="9" t="s">
        <v>247</v>
      </c>
      <c r="F24" s="5" t="s">
        <v>248</v>
      </c>
      <c r="G24" s="5" t="s">
        <v>249</v>
      </c>
      <c r="H24" s="5" t="s">
        <v>250</v>
      </c>
      <c r="I24" s="5" t="s">
        <v>125</v>
      </c>
      <c r="J24" s="5" t="s">
        <v>251</v>
      </c>
      <c r="K24" s="5" t="s">
        <v>252</v>
      </c>
      <c r="L24" s="5" t="s">
        <v>253</v>
      </c>
      <c r="M24" s="5" t="s">
        <v>254</v>
      </c>
      <c r="N24" s="5" t="s">
        <v>255</v>
      </c>
      <c r="O24" s="9" t="s">
        <v>11</v>
      </c>
    </row>
  </sheetData>
  <conditionalFormatting sqref="A2:A24">
    <cfRule type="containsText" dxfId="7" priority="1" operator="containsText" text="Urgent"/>
    <cfRule type="containsText" dxfId="6" priority="2" operator="containsText" text="Near-term"/>
    <cfRule type="containsText" dxfId="5" priority="3" operator="containsText" text="Ongoing"/>
  </conditionalFormatting>
  <hyperlinks>
    <hyperlink ref="E2" r:id="rId1" xr:uid="{00000000-0004-0000-0100-000000000000}"/>
    <hyperlink ref="O2" r:id="rId2" xr:uid="{00000000-0004-0000-0100-000001000000}"/>
    <hyperlink ref="E3" r:id="rId3" xr:uid="{00000000-0004-0000-0100-000002000000}"/>
    <hyperlink ref="O3" r:id="rId4" xr:uid="{00000000-0004-0000-0100-000003000000}"/>
    <hyperlink ref="E4" r:id="rId5" xr:uid="{00000000-0004-0000-0100-000004000000}"/>
    <hyperlink ref="O4" r:id="rId6" xr:uid="{00000000-0004-0000-0100-000005000000}"/>
    <hyperlink ref="E5" r:id="rId7" xr:uid="{00000000-0004-0000-0100-000006000000}"/>
    <hyperlink ref="O5" r:id="rId8" xr:uid="{00000000-0004-0000-0100-000007000000}"/>
    <hyperlink ref="E6" r:id="rId9" xr:uid="{00000000-0004-0000-0100-000008000000}"/>
    <hyperlink ref="O6" r:id="rId10" xr:uid="{00000000-0004-0000-0100-000009000000}"/>
    <hyperlink ref="E7" r:id="rId11" xr:uid="{00000000-0004-0000-0100-00000A000000}"/>
    <hyperlink ref="O7" r:id="rId12" xr:uid="{00000000-0004-0000-0100-00000B000000}"/>
    <hyperlink ref="E8" r:id="rId13" xr:uid="{00000000-0004-0000-0100-00000C000000}"/>
    <hyperlink ref="O8" r:id="rId14" xr:uid="{00000000-0004-0000-0100-00000D000000}"/>
    <hyperlink ref="E9" r:id="rId15" xr:uid="{00000000-0004-0000-0100-00000E000000}"/>
    <hyperlink ref="O9" r:id="rId16" xr:uid="{00000000-0004-0000-0100-00000F000000}"/>
    <hyperlink ref="E10" r:id="rId17" xr:uid="{00000000-0004-0000-0100-000010000000}"/>
    <hyperlink ref="O10" r:id="rId18" xr:uid="{00000000-0004-0000-0100-000011000000}"/>
    <hyperlink ref="E11" r:id="rId19" xr:uid="{00000000-0004-0000-0100-000012000000}"/>
    <hyperlink ref="O11" r:id="rId20" xr:uid="{00000000-0004-0000-0100-000013000000}"/>
    <hyperlink ref="E12" r:id="rId21" xr:uid="{00000000-0004-0000-0100-000014000000}"/>
    <hyperlink ref="O12" r:id="rId22" xr:uid="{00000000-0004-0000-0100-000015000000}"/>
    <hyperlink ref="E13" r:id="rId23" xr:uid="{00000000-0004-0000-0100-000016000000}"/>
    <hyperlink ref="O13" r:id="rId24" xr:uid="{00000000-0004-0000-0100-000017000000}"/>
    <hyperlink ref="E14" r:id="rId25" xr:uid="{00000000-0004-0000-0100-000018000000}"/>
    <hyperlink ref="O14" r:id="rId26" xr:uid="{00000000-0004-0000-0100-000019000000}"/>
    <hyperlink ref="E15" r:id="rId27" xr:uid="{00000000-0004-0000-0100-00001A000000}"/>
    <hyperlink ref="O15" r:id="rId28" xr:uid="{00000000-0004-0000-0100-00001B000000}"/>
    <hyperlink ref="E16" r:id="rId29" xr:uid="{00000000-0004-0000-0100-00001C000000}"/>
    <hyperlink ref="O16" r:id="rId30" xr:uid="{00000000-0004-0000-0100-00001D000000}"/>
    <hyperlink ref="E17" r:id="rId31" xr:uid="{00000000-0004-0000-0100-00001E000000}"/>
    <hyperlink ref="O17" r:id="rId32" xr:uid="{00000000-0004-0000-0100-00001F000000}"/>
    <hyperlink ref="E18" r:id="rId33" xr:uid="{00000000-0004-0000-0100-000020000000}"/>
    <hyperlink ref="O18" r:id="rId34" xr:uid="{00000000-0004-0000-0100-000021000000}"/>
    <hyperlink ref="E19" r:id="rId35" xr:uid="{00000000-0004-0000-0100-000022000000}"/>
    <hyperlink ref="O19" r:id="rId36" xr:uid="{00000000-0004-0000-0100-000023000000}"/>
    <hyperlink ref="E20" r:id="rId37" xr:uid="{00000000-0004-0000-0100-000024000000}"/>
    <hyperlink ref="O20" r:id="rId38" xr:uid="{00000000-0004-0000-0100-000025000000}"/>
    <hyperlink ref="E21" r:id="rId39" xr:uid="{00000000-0004-0000-0100-000026000000}"/>
    <hyperlink ref="O21" r:id="rId40" xr:uid="{00000000-0004-0000-0100-000027000000}"/>
    <hyperlink ref="E22" r:id="rId41" xr:uid="{00000000-0004-0000-0100-000028000000}"/>
    <hyperlink ref="O22" r:id="rId42" xr:uid="{00000000-0004-0000-0100-000029000000}"/>
    <hyperlink ref="E23" r:id="rId43" xr:uid="{00000000-0004-0000-0100-00002A000000}"/>
    <hyperlink ref="O23" r:id="rId44" xr:uid="{00000000-0004-0000-0100-00002B000000}"/>
    <hyperlink ref="E24" r:id="rId45" xr:uid="{00000000-0004-0000-0100-00002C000000}"/>
    <hyperlink ref="O24" r:id="rId46" xr:uid="{00000000-0004-0000-0100-00002D000000}"/>
  </hyperlinks>
  <pageMargins left="0.7" right="0.7" top="0.75" bottom="0.75" header="0.3" footer="0.3"/>
  <tableParts count="1">
    <tablePart r:id="rId47"/>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24"/>
  <sheetViews>
    <sheetView showGridLines="0" topLeftCell="H1" workbookViewId="0">
      <selection sqref="A1:A1048576"/>
    </sheetView>
  </sheetViews>
  <sheetFormatPr defaultRowHeight="13.5"/>
  <cols>
    <col min="1" max="1" width="14" customWidth="1"/>
    <col min="2" max="2" width="12" customWidth="1"/>
    <col min="3" max="3" width="14" customWidth="1"/>
    <col min="4" max="4" width="10" customWidth="1"/>
    <col min="5" max="5" width="14" customWidth="1"/>
    <col min="6" max="6" width="62" customWidth="1"/>
    <col min="7" max="7" width="46" customWidth="1"/>
    <col min="8" max="8" width="50" customWidth="1"/>
    <col min="9" max="9" width="28" customWidth="1"/>
    <col min="10" max="10" width="24" customWidth="1"/>
    <col min="11" max="11" width="42" customWidth="1"/>
    <col min="12" max="12" width="34" customWidth="1"/>
    <col min="13" max="13" width="10" customWidth="1"/>
    <col min="14" max="15" width="15" customWidth="1"/>
    <col min="16" max="16" width="24" customWidth="1"/>
    <col min="17" max="17" width="28" customWidth="1"/>
    <col min="18" max="18" width="62" customWidth="1"/>
    <col min="19" max="19" width="72" customWidth="1"/>
    <col min="20" max="20" width="56" customWidth="1"/>
    <col min="21" max="21" width="22" customWidth="1"/>
    <col min="22" max="22" width="78" customWidth="1"/>
    <col min="23" max="23" width="20" customWidth="1"/>
    <col min="24" max="24" width="22" customWidth="1"/>
    <col min="25" max="25" width="12" customWidth="1"/>
    <col min="26" max="26" width="62" customWidth="1"/>
    <col min="27" max="27" width="13" customWidth="1"/>
    <col min="28" max="28" width="30" customWidth="1"/>
    <col min="29" max="29" width="34" customWidth="1"/>
    <col min="30" max="30" width="48" customWidth="1"/>
  </cols>
  <sheetData>
    <row r="1" spans="1:30" ht="42" customHeight="1">
      <c r="A1" s="2" t="s">
        <v>256</v>
      </c>
      <c r="B1" s="2" t="s">
        <v>7</v>
      </c>
      <c r="C1" s="2" t="s">
        <v>8</v>
      </c>
      <c r="D1" s="2" t="s">
        <v>30</v>
      </c>
      <c r="E1" s="2" t="s">
        <v>257</v>
      </c>
      <c r="F1" s="2" t="s">
        <v>258</v>
      </c>
      <c r="G1" s="2" t="s">
        <v>259</v>
      </c>
      <c r="H1" s="2" t="s">
        <v>9</v>
      </c>
      <c r="I1" s="2" t="s">
        <v>31</v>
      </c>
      <c r="J1" s="2" t="s">
        <v>34</v>
      </c>
      <c r="K1" s="2" t="s">
        <v>35</v>
      </c>
      <c r="L1" s="2" t="s">
        <v>260</v>
      </c>
      <c r="M1" s="2" t="s">
        <v>261</v>
      </c>
      <c r="N1" s="2" t="s">
        <v>262</v>
      </c>
      <c r="O1" s="2" t="s">
        <v>263</v>
      </c>
      <c r="P1" s="2" t="s">
        <v>264</v>
      </c>
      <c r="Q1" s="2" t="s">
        <v>33</v>
      </c>
      <c r="R1" s="2" t="s">
        <v>36</v>
      </c>
      <c r="S1" s="2" t="s">
        <v>37</v>
      </c>
      <c r="T1" s="2" t="s">
        <v>265</v>
      </c>
      <c r="U1" s="2" t="s">
        <v>266</v>
      </c>
      <c r="V1" s="2" t="s">
        <v>267</v>
      </c>
      <c r="W1" s="2" t="s">
        <v>268</v>
      </c>
      <c r="X1" s="2" t="s">
        <v>269</v>
      </c>
      <c r="Y1" s="2" t="s">
        <v>270</v>
      </c>
      <c r="Z1" s="2" t="s">
        <v>271</v>
      </c>
      <c r="AA1" s="2" t="s">
        <v>11</v>
      </c>
      <c r="AB1" s="2" t="s">
        <v>272</v>
      </c>
      <c r="AC1" s="2" t="s">
        <v>273</v>
      </c>
      <c r="AD1" s="3" t="s">
        <v>274</v>
      </c>
    </row>
    <row r="2" spans="1:30" ht="82.05" customHeight="1">
      <c r="A2" s="6">
        <v>46232</v>
      </c>
      <c r="B2" s="4" t="s">
        <v>12</v>
      </c>
      <c r="C2" s="6">
        <v>46237</v>
      </c>
      <c r="D2" s="25">
        <v>5</v>
      </c>
      <c r="E2" s="6">
        <v>46210</v>
      </c>
      <c r="F2" s="4" t="s">
        <v>275</v>
      </c>
      <c r="G2" s="4" t="s">
        <v>276</v>
      </c>
      <c r="H2" s="8" t="s">
        <v>13</v>
      </c>
      <c r="I2" s="4" t="s">
        <v>40</v>
      </c>
      <c r="J2" s="4" t="s">
        <v>43</v>
      </c>
      <c r="K2" s="4" t="s">
        <v>44</v>
      </c>
      <c r="L2" s="4" t="s">
        <v>41</v>
      </c>
      <c r="M2" s="4" t="s">
        <v>277</v>
      </c>
      <c r="N2" s="33"/>
      <c r="O2" s="33">
        <v>700000</v>
      </c>
      <c r="P2" s="4"/>
      <c r="Q2" s="4" t="s">
        <v>42</v>
      </c>
      <c r="R2" s="4" t="s">
        <v>45</v>
      </c>
      <c r="S2" s="4" t="s">
        <v>46</v>
      </c>
      <c r="T2" s="4" t="s">
        <v>278</v>
      </c>
      <c r="U2" s="4" t="s">
        <v>279</v>
      </c>
      <c r="V2" s="4" t="s">
        <v>48</v>
      </c>
      <c r="W2" s="4" t="s">
        <v>280</v>
      </c>
      <c r="X2" s="4" t="s">
        <v>281</v>
      </c>
      <c r="Y2" s="4" t="s">
        <v>282</v>
      </c>
      <c r="Z2" s="8" t="s">
        <v>283</v>
      </c>
      <c r="AA2" s="8" t="s">
        <v>11</v>
      </c>
      <c r="AB2" s="4" t="s">
        <v>284</v>
      </c>
      <c r="AC2" s="4" t="s">
        <v>285</v>
      </c>
      <c r="AD2" s="4" t="s">
        <v>286</v>
      </c>
    </row>
    <row r="3" spans="1:30" ht="82.05" customHeight="1">
      <c r="A3" s="7">
        <v>46232</v>
      </c>
      <c r="B3" s="5" t="s">
        <v>12</v>
      </c>
      <c r="C3" s="7">
        <v>46241</v>
      </c>
      <c r="D3" s="26">
        <v>9</v>
      </c>
      <c r="E3" s="7">
        <v>46219</v>
      </c>
      <c r="F3" s="5" t="s">
        <v>287</v>
      </c>
      <c r="G3" s="5" t="s">
        <v>288</v>
      </c>
      <c r="H3" s="9" t="s">
        <v>15</v>
      </c>
      <c r="I3" s="5" t="s">
        <v>49</v>
      </c>
      <c r="J3" s="5" t="s">
        <v>52</v>
      </c>
      <c r="K3" s="5" t="s">
        <v>53</v>
      </c>
      <c r="L3" s="5" t="s">
        <v>50</v>
      </c>
      <c r="M3" s="5" t="s">
        <v>289</v>
      </c>
      <c r="N3" s="34">
        <v>225000</v>
      </c>
      <c r="O3" s="34">
        <v>450000</v>
      </c>
      <c r="P3" s="5" t="s">
        <v>290</v>
      </c>
      <c r="Q3" s="5" t="s">
        <v>51</v>
      </c>
      <c r="R3" s="5" t="s">
        <v>54</v>
      </c>
      <c r="S3" s="5" t="s">
        <v>55</v>
      </c>
      <c r="T3" s="5" t="s">
        <v>291</v>
      </c>
      <c r="U3" s="5" t="s">
        <v>279</v>
      </c>
      <c r="V3" s="5" t="s">
        <v>57</v>
      </c>
      <c r="W3" s="5" t="s">
        <v>280</v>
      </c>
      <c r="X3" s="5" t="s">
        <v>292</v>
      </c>
      <c r="Y3" s="5" t="s">
        <v>282</v>
      </c>
      <c r="Z3" s="9" t="s">
        <v>293</v>
      </c>
      <c r="AA3" s="9" t="s">
        <v>11</v>
      </c>
      <c r="AB3" s="5" t="s">
        <v>284</v>
      </c>
      <c r="AC3" s="5" t="s">
        <v>285</v>
      </c>
      <c r="AD3" s="5" t="s">
        <v>286</v>
      </c>
    </row>
    <row r="4" spans="1:30" ht="82.05" customHeight="1">
      <c r="A4" s="7">
        <v>46232</v>
      </c>
      <c r="B4" s="5" t="s">
        <v>12</v>
      </c>
      <c r="C4" s="7">
        <v>46245</v>
      </c>
      <c r="D4" s="26">
        <v>13</v>
      </c>
      <c r="E4" s="7">
        <v>46225</v>
      </c>
      <c r="F4" s="5" t="s">
        <v>294</v>
      </c>
      <c r="G4" s="5" t="s">
        <v>295</v>
      </c>
      <c r="H4" s="9" t="s">
        <v>17</v>
      </c>
      <c r="I4" s="5" t="s">
        <v>58</v>
      </c>
      <c r="J4" s="5" t="s">
        <v>61</v>
      </c>
      <c r="K4" s="5" t="s">
        <v>62</v>
      </c>
      <c r="L4" s="5" t="s">
        <v>59</v>
      </c>
      <c r="M4" s="5" t="s">
        <v>289</v>
      </c>
      <c r="N4" s="34">
        <v>1000</v>
      </c>
      <c r="O4" s="34">
        <v>4000</v>
      </c>
      <c r="P4" s="5" t="s">
        <v>296</v>
      </c>
      <c r="Q4" s="5" t="s">
        <v>60</v>
      </c>
      <c r="R4" s="5" t="s">
        <v>63</v>
      </c>
      <c r="S4" s="5" t="s">
        <v>64</v>
      </c>
      <c r="T4" s="5" t="s">
        <v>297</v>
      </c>
      <c r="U4" s="5" t="s">
        <v>279</v>
      </c>
      <c r="V4" s="5" t="s">
        <v>66</v>
      </c>
      <c r="W4" s="5" t="s">
        <v>298</v>
      </c>
      <c r="X4" s="5" t="s">
        <v>281</v>
      </c>
      <c r="Y4" s="5" t="s">
        <v>282</v>
      </c>
      <c r="Z4" s="9" t="s">
        <v>299</v>
      </c>
      <c r="AA4" s="9" t="s">
        <v>11</v>
      </c>
      <c r="AB4" s="5" t="s">
        <v>284</v>
      </c>
      <c r="AC4" s="5" t="s">
        <v>285</v>
      </c>
      <c r="AD4" s="5" t="s">
        <v>300</v>
      </c>
    </row>
    <row r="5" spans="1:30" ht="82.05" customHeight="1">
      <c r="A5" s="7">
        <v>46232</v>
      </c>
      <c r="B5" s="5" t="s">
        <v>67</v>
      </c>
      <c r="C5" s="7">
        <v>46248</v>
      </c>
      <c r="D5" s="26">
        <v>16</v>
      </c>
      <c r="E5" s="7">
        <v>46195</v>
      </c>
      <c r="F5" s="5" t="s">
        <v>68</v>
      </c>
      <c r="G5" s="5" t="s">
        <v>68</v>
      </c>
      <c r="H5" s="9" t="s">
        <v>69</v>
      </c>
      <c r="I5" s="5" t="s">
        <v>70</v>
      </c>
      <c r="J5" s="5" t="s">
        <v>73</v>
      </c>
      <c r="K5" s="5" t="s">
        <v>74</v>
      </c>
      <c r="L5" s="5" t="s">
        <v>71</v>
      </c>
      <c r="M5" s="5" t="s">
        <v>301</v>
      </c>
      <c r="N5" s="34">
        <v>5000000</v>
      </c>
      <c r="O5" s="34">
        <v>10000000</v>
      </c>
      <c r="P5" s="5"/>
      <c r="Q5" s="5" t="s">
        <v>72</v>
      </c>
      <c r="R5" s="5" t="s">
        <v>75</v>
      </c>
      <c r="S5" s="5" t="s">
        <v>76</v>
      </c>
      <c r="T5" s="5" t="s">
        <v>302</v>
      </c>
      <c r="U5" s="5" t="s">
        <v>279</v>
      </c>
      <c r="V5" s="5" t="s">
        <v>78</v>
      </c>
      <c r="W5" s="5" t="s">
        <v>280</v>
      </c>
      <c r="X5" s="5" t="s">
        <v>281</v>
      </c>
      <c r="Y5" s="5" t="s">
        <v>282</v>
      </c>
      <c r="Z5" s="9" t="s">
        <v>303</v>
      </c>
      <c r="AA5" s="9" t="s">
        <v>11</v>
      </c>
      <c r="AB5" s="5" t="s">
        <v>284</v>
      </c>
      <c r="AC5" s="5" t="s">
        <v>285</v>
      </c>
      <c r="AD5" s="5"/>
    </row>
    <row r="6" spans="1:30" ht="82.05" customHeight="1">
      <c r="A6" s="7">
        <v>46232</v>
      </c>
      <c r="B6" s="5" t="s">
        <v>67</v>
      </c>
      <c r="C6" s="7">
        <v>46250</v>
      </c>
      <c r="D6" s="26">
        <v>18</v>
      </c>
      <c r="E6" s="7">
        <v>46231</v>
      </c>
      <c r="F6" s="5" t="s">
        <v>304</v>
      </c>
      <c r="G6" s="5" t="s">
        <v>276</v>
      </c>
      <c r="H6" s="9" t="s">
        <v>80</v>
      </c>
      <c r="I6" s="5" t="s">
        <v>81</v>
      </c>
      <c r="J6" s="5" t="s">
        <v>52</v>
      </c>
      <c r="K6" s="5" t="s">
        <v>84</v>
      </c>
      <c r="L6" s="5" t="s">
        <v>82</v>
      </c>
      <c r="M6" s="5" t="s">
        <v>305</v>
      </c>
      <c r="N6" s="34"/>
      <c r="O6" s="34">
        <v>50000</v>
      </c>
      <c r="P6" s="5"/>
      <c r="Q6" s="5" t="s">
        <v>83</v>
      </c>
      <c r="R6" s="5" t="s">
        <v>85</v>
      </c>
      <c r="S6" s="5" t="s">
        <v>86</v>
      </c>
      <c r="T6" s="5" t="s">
        <v>306</v>
      </c>
      <c r="U6" s="5" t="s">
        <v>279</v>
      </c>
      <c r="V6" s="5" t="s">
        <v>88</v>
      </c>
      <c r="W6" s="5" t="s">
        <v>280</v>
      </c>
      <c r="X6" s="5" t="s">
        <v>281</v>
      </c>
      <c r="Y6" s="5" t="s">
        <v>282</v>
      </c>
      <c r="Z6" s="9" t="s">
        <v>307</v>
      </c>
      <c r="AA6" s="9" t="s">
        <v>11</v>
      </c>
      <c r="AB6" s="5" t="s">
        <v>284</v>
      </c>
      <c r="AC6" s="5" t="s">
        <v>285</v>
      </c>
      <c r="AD6" s="5"/>
    </row>
    <row r="7" spans="1:30" ht="82.05" customHeight="1">
      <c r="A7" s="7">
        <v>46232</v>
      </c>
      <c r="B7" s="5" t="s">
        <v>67</v>
      </c>
      <c r="C7" s="7">
        <v>46261</v>
      </c>
      <c r="D7" s="26">
        <v>29</v>
      </c>
      <c r="E7" s="7">
        <v>46231</v>
      </c>
      <c r="F7" s="5" t="s">
        <v>308</v>
      </c>
      <c r="G7" s="5" t="s">
        <v>276</v>
      </c>
      <c r="H7" s="9" t="s">
        <v>90</v>
      </c>
      <c r="I7" s="5" t="s">
        <v>91</v>
      </c>
      <c r="J7" s="5" t="s">
        <v>94</v>
      </c>
      <c r="K7" s="5" t="s">
        <v>95</v>
      </c>
      <c r="L7" s="5" t="s">
        <v>92</v>
      </c>
      <c r="M7" s="5" t="s">
        <v>277</v>
      </c>
      <c r="N7" s="34">
        <v>1000000</v>
      </c>
      <c r="O7" s="34">
        <v>1500000</v>
      </c>
      <c r="P7" s="5"/>
      <c r="Q7" s="5" t="s">
        <v>93</v>
      </c>
      <c r="R7" s="5" t="s">
        <v>96</v>
      </c>
      <c r="S7" s="5" t="s">
        <v>97</v>
      </c>
      <c r="T7" s="5" t="s">
        <v>309</v>
      </c>
      <c r="U7" s="5" t="s">
        <v>279</v>
      </c>
      <c r="V7" s="5" t="s">
        <v>99</v>
      </c>
      <c r="W7" s="5" t="s">
        <v>280</v>
      </c>
      <c r="X7" s="5" t="s">
        <v>281</v>
      </c>
      <c r="Y7" s="5" t="s">
        <v>282</v>
      </c>
      <c r="Z7" s="9" t="s">
        <v>310</v>
      </c>
      <c r="AA7" s="9" t="s">
        <v>11</v>
      </c>
      <c r="AB7" s="5" t="s">
        <v>284</v>
      </c>
      <c r="AC7" s="5" t="s">
        <v>285</v>
      </c>
      <c r="AD7" s="5"/>
    </row>
    <row r="8" spans="1:30" ht="82.05" customHeight="1">
      <c r="A8" s="7">
        <v>46232</v>
      </c>
      <c r="B8" s="5" t="s">
        <v>100</v>
      </c>
      <c r="C8" s="7">
        <v>46265</v>
      </c>
      <c r="D8" s="26">
        <v>33</v>
      </c>
      <c r="E8" s="7">
        <v>46189</v>
      </c>
      <c r="F8" s="5" t="s">
        <v>311</v>
      </c>
      <c r="G8" s="5" t="s">
        <v>175</v>
      </c>
      <c r="H8" s="9" t="s">
        <v>102</v>
      </c>
      <c r="I8" s="5" t="s">
        <v>103</v>
      </c>
      <c r="J8" s="5" t="s">
        <v>94</v>
      </c>
      <c r="K8" s="5" t="s">
        <v>105</v>
      </c>
      <c r="L8" s="5" t="s">
        <v>104</v>
      </c>
      <c r="M8" s="5" t="s">
        <v>289</v>
      </c>
      <c r="N8" s="34"/>
      <c r="O8" s="34">
        <v>25000</v>
      </c>
      <c r="P8" s="5" t="s">
        <v>312</v>
      </c>
      <c r="Q8" s="5" t="s">
        <v>93</v>
      </c>
      <c r="R8" s="5" t="s">
        <v>106</v>
      </c>
      <c r="S8" s="5" t="s">
        <v>107</v>
      </c>
      <c r="T8" s="5" t="s">
        <v>313</v>
      </c>
      <c r="U8" s="5" t="s">
        <v>279</v>
      </c>
      <c r="V8" s="5" t="s">
        <v>109</v>
      </c>
      <c r="W8" s="5" t="s">
        <v>280</v>
      </c>
      <c r="X8" s="5" t="s">
        <v>281</v>
      </c>
      <c r="Y8" s="5" t="s">
        <v>282</v>
      </c>
      <c r="Z8" s="9" t="s">
        <v>314</v>
      </c>
      <c r="AA8" s="9" t="s">
        <v>11</v>
      </c>
      <c r="AB8" s="5" t="s">
        <v>284</v>
      </c>
      <c r="AC8" s="5" t="s">
        <v>285</v>
      </c>
      <c r="AD8" s="5"/>
    </row>
    <row r="9" spans="1:30" ht="82.05" customHeight="1">
      <c r="A9" s="7">
        <v>46232</v>
      </c>
      <c r="B9" s="5" t="s">
        <v>100</v>
      </c>
      <c r="C9" s="7">
        <v>46272</v>
      </c>
      <c r="D9" s="26">
        <v>40</v>
      </c>
      <c r="E9" s="7">
        <v>46224</v>
      </c>
      <c r="F9" s="5" t="s">
        <v>315</v>
      </c>
      <c r="G9" s="5" t="s">
        <v>110</v>
      </c>
      <c r="H9" s="9" t="s">
        <v>111</v>
      </c>
      <c r="I9" s="5" t="s">
        <v>112</v>
      </c>
      <c r="J9" s="5" t="s">
        <v>94</v>
      </c>
      <c r="K9" s="5" t="s">
        <v>115</v>
      </c>
      <c r="L9" s="5" t="s">
        <v>113</v>
      </c>
      <c r="M9" s="5" t="s">
        <v>289</v>
      </c>
      <c r="N9" s="34"/>
      <c r="O9" s="34">
        <v>25000</v>
      </c>
      <c r="P9" s="5"/>
      <c r="Q9" s="5" t="s">
        <v>114</v>
      </c>
      <c r="R9" s="5" t="s">
        <v>116</v>
      </c>
      <c r="S9" s="5" t="s">
        <v>117</v>
      </c>
      <c r="T9" s="5" t="s">
        <v>316</v>
      </c>
      <c r="U9" s="5" t="s">
        <v>279</v>
      </c>
      <c r="V9" s="5" t="s">
        <v>119</v>
      </c>
      <c r="W9" s="5" t="s">
        <v>280</v>
      </c>
      <c r="X9" s="5" t="s">
        <v>281</v>
      </c>
      <c r="Y9" s="5" t="s">
        <v>282</v>
      </c>
      <c r="Z9" s="9" t="s">
        <v>317</v>
      </c>
      <c r="AA9" s="9" t="s">
        <v>11</v>
      </c>
      <c r="AB9" s="5" t="s">
        <v>284</v>
      </c>
      <c r="AC9" s="5" t="s">
        <v>285</v>
      </c>
      <c r="AD9" s="5"/>
    </row>
    <row r="10" spans="1:30" ht="82.05" customHeight="1">
      <c r="A10" s="7">
        <v>46232</v>
      </c>
      <c r="B10" s="5" t="s">
        <v>100</v>
      </c>
      <c r="C10" s="7">
        <v>46280</v>
      </c>
      <c r="D10" s="26">
        <v>48</v>
      </c>
      <c r="E10" s="7">
        <v>46203</v>
      </c>
      <c r="F10" s="5" t="s">
        <v>120</v>
      </c>
      <c r="G10" s="5" t="s">
        <v>120</v>
      </c>
      <c r="H10" s="9" t="s">
        <v>121</v>
      </c>
      <c r="I10" s="5" t="s">
        <v>122</v>
      </c>
      <c r="J10" s="5" t="s">
        <v>125</v>
      </c>
      <c r="K10" s="5" t="s">
        <v>126</v>
      </c>
      <c r="L10" s="5" t="s">
        <v>123</v>
      </c>
      <c r="M10" s="5" t="s">
        <v>289</v>
      </c>
      <c r="N10" s="34">
        <v>25001</v>
      </c>
      <c r="O10" s="34">
        <v>100000</v>
      </c>
      <c r="P10" s="5" t="s">
        <v>318</v>
      </c>
      <c r="Q10" s="5" t="s">
        <v>124</v>
      </c>
      <c r="R10" s="5" t="s">
        <v>127</v>
      </c>
      <c r="S10" s="5" t="s">
        <v>128</v>
      </c>
      <c r="T10" s="5" t="s">
        <v>319</v>
      </c>
      <c r="U10" s="5" t="s">
        <v>320</v>
      </c>
      <c r="V10" s="5" t="s">
        <v>130</v>
      </c>
      <c r="W10" s="5" t="s">
        <v>280</v>
      </c>
      <c r="X10" s="5" t="s">
        <v>321</v>
      </c>
      <c r="Y10" s="5" t="s">
        <v>282</v>
      </c>
      <c r="Z10" s="9" t="s">
        <v>322</v>
      </c>
      <c r="AA10" s="9" t="s">
        <v>11</v>
      </c>
      <c r="AB10" s="5" t="s">
        <v>284</v>
      </c>
      <c r="AC10" s="5" t="s">
        <v>285</v>
      </c>
      <c r="AD10" s="5"/>
    </row>
    <row r="11" spans="1:30" ht="82.05" customHeight="1">
      <c r="A11" s="7">
        <v>46232</v>
      </c>
      <c r="B11" s="5" t="s">
        <v>100</v>
      </c>
      <c r="C11" s="7">
        <v>46288</v>
      </c>
      <c r="D11" s="26">
        <v>56</v>
      </c>
      <c r="E11" s="7">
        <v>46166</v>
      </c>
      <c r="F11" s="5" t="s">
        <v>323</v>
      </c>
      <c r="G11" s="5" t="s">
        <v>324</v>
      </c>
      <c r="H11" s="9" t="s">
        <v>132</v>
      </c>
      <c r="I11" s="5" t="s">
        <v>133</v>
      </c>
      <c r="J11" s="5" t="s">
        <v>73</v>
      </c>
      <c r="K11" s="5" t="s">
        <v>135</v>
      </c>
      <c r="L11" s="5" t="s">
        <v>134</v>
      </c>
      <c r="M11" s="5" t="s">
        <v>289</v>
      </c>
      <c r="N11" s="34">
        <v>3000000</v>
      </c>
      <c r="O11" s="34">
        <v>4000000</v>
      </c>
      <c r="P11" s="5" t="s">
        <v>325</v>
      </c>
      <c r="Q11" s="5" t="s">
        <v>114</v>
      </c>
      <c r="R11" s="5" t="s">
        <v>136</v>
      </c>
      <c r="S11" s="5" t="s">
        <v>137</v>
      </c>
      <c r="T11" s="5" t="s">
        <v>326</v>
      </c>
      <c r="U11" s="5" t="s">
        <v>327</v>
      </c>
      <c r="V11" s="5" t="s">
        <v>139</v>
      </c>
      <c r="W11" s="5" t="s">
        <v>328</v>
      </c>
      <c r="X11" s="5" t="s">
        <v>329</v>
      </c>
      <c r="Y11" s="5" t="s">
        <v>282</v>
      </c>
      <c r="Z11" s="9" t="s">
        <v>330</v>
      </c>
      <c r="AA11" s="9" t="s">
        <v>11</v>
      </c>
      <c r="AB11" s="5" t="s">
        <v>331</v>
      </c>
      <c r="AC11" s="5" t="s">
        <v>285</v>
      </c>
      <c r="AD11" s="5" t="s">
        <v>332</v>
      </c>
    </row>
    <row r="12" spans="1:30" ht="82.05" customHeight="1">
      <c r="A12" s="7">
        <v>46232</v>
      </c>
      <c r="B12" s="5" t="s">
        <v>100</v>
      </c>
      <c r="C12" s="7">
        <v>46288</v>
      </c>
      <c r="D12" s="26">
        <v>56</v>
      </c>
      <c r="E12" s="7">
        <v>46161</v>
      </c>
      <c r="F12" s="5" t="s">
        <v>333</v>
      </c>
      <c r="G12" s="5" t="s">
        <v>324</v>
      </c>
      <c r="H12" s="9" t="s">
        <v>140</v>
      </c>
      <c r="I12" s="5" t="s">
        <v>133</v>
      </c>
      <c r="J12" s="5" t="s">
        <v>52</v>
      </c>
      <c r="K12" s="5" t="s">
        <v>142</v>
      </c>
      <c r="L12" s="5" t="s">
        <v>141</v>
      </c>
      <c r="M12" s="5" t="s">
        <v>289</v>
      </c>
      <c r="N12" s="34">
        <v>3500000</v>
      </c>
      <c r="O12" s="34">
        <v>4000000</v>
      </c>
      <c r="P12" s="5" t="s">
        <v>325</v>
      </c>
      <c r="Q12" s="5" t="s">
        <v>114</v>
      </c>
      <c r="R12" s="5" t="s">
        <v>143</v>
      </c>
      <c r="S12" s="5" t="s">
        <v>144</v>
      </c>
      <c r="T12" s="5" t="s">
        <v>334</v>
      </c>
      <c r="U12" s="5" t="s">
        <v>327</v>
      </c>
      <c r="V12" s="5" t="s">
        <v>146</v>
      </c>
      <c r="W12" s="5" t="s">
        <v>328</v>
      </c>
      <c r="X12" s="5" t="s">
        <v>329</v>
      </c>
      <c r="Y12" s="5" t="s">
        <v>282</v>
      </c>
      <c r="Z12" s="9" t="s">
        <v>335</v>
      </c>
      <c r="AA12" s="9" t="s">
        <v>11</v>
      </c>
      <c r="AB12" s="5" t="s">
        <v>331</v>
      </c>
      <c r="AC12" s="5" t="s">
        <v>285</v>
      </c>
      <c r="AD12" s="5" t="s">
        <v>332</v>
      </c>
    </row>
    <row r="13" spans="1:30" ht="82.05" customHeight="1">
      <c r="A13" s="7">
        <v>46232</v>
      </c>
      <c r="B13" s="5" t="s">
        <v>100</v>
      </c>
      <c r="C13" s="7">
        <v>46293</v>
      </c>
      <c r="D13" s="26">
        <v>61</v>
      </c>
      <c r="E13" s="7">
        <v>46211</v>
      </c>
      <c r="F13" s="5" t="s">
        <v>336</v>
      </c>
      <c r="G13" s="5" t="s">
        <v>337</v>
      </c>
      <c r="H13" s="9" t="s">
        <v>148</v>
      </c>
      <c r="I13" s="5" t="s">
        <v>149</v>
      </c>
      <c r="J13" s="5" t="s">
        <v>125</v>
      </c>
      <c r="K13" s="5" t="s">
        <v>152</v>
      </c>
      <c r="L13" s="5" t="s">
        <v>150</v>
      </c>
      <c r="M13" s="5" t="s">
        <v>289</v>
      </c>
      <c r="N13" s="34">
        <v>50001</v>
      </c>
      <c r="O13" s="34">
        <v>120000</v>
      </c>
      <c r="P13" s="5" t="s">
        <v>338</v>
      </c>
      <c r="Q13" s="5" t="s">
        <v>151</v>
      </c>
      <c r="R13" s="5" t="s">
        <v>153</v>
      </c>
      <c r="S13" s="5" t="s">
        <v>154</v>
      </c>
      <c r="T13" s="5" t="s">
        <v>339</v>
      </c>
      <c r="U13" s="5" t="s">
        <v>340</v>
      </c>
      <c r="V13" s="5" t="s">
        <v>156</v>
      </c>
      <c r="W13" s="5" t="s">
        <v>280</v>
      </c>
      <c r="X13" s="5" t="s">
        <v>321</v>
      </c>
      <c r="Y13" s="5" t="s">
        <v>282</v>
      </c>
      <c r="Z13" s="9" t="s">
        <v>341</v>
      </c>
      <c r="AA13" s="9" t="s">
        <v>11</v>
      </c>
      <c r="AB13" s="5" t="s">
        <v>284</v>
      </c>
      <c r="AC13" s="5" t="s">
        <v>285</v>
      </c>
      <c r="AD13" s="5"/>
    </row>
    <row r="14" spans="1:30" ht="82.05" customHeight="1">
      <c r="A14" s="7">
        <v>46232</v>
      </c>
      <c r="B14" s="5" t="s">
        <v>100</v>
      </c>
      <c r="C14" s="7">
        <v>46294</v>
      </c>
      <c r="D14" s="26">
        <v>62</v>
      </c>
      <c r="E14" s="7">
        <v>46203</v>
      </c>
      <c r="F14" s="5" t="s">
        <v>157</v>
      </c>
      <c r="G14" s="5" t="s">
        <v>157</v>
      </c>
      <c r="H14" s="9" t="s">
        <v>158</v>
      </c>
      <c r="I14" s="5" t="s">
        <v>103</v>
      </c>
      <c r="J14" s="5" t="s">
        <v>125</v>
      </c>
      <c r="K14" s="5" t="s">
        <v>161</v>
      </c>
      <c r="L14" s="5" t="s">
        <v>159</v>
      </c>
      <c r="M14" s="5" t="s">
        <v>289</v>
      </c>
      <c r="N14" s="34">
        <v>10000</v>
      </c>
      <c r="O14" s="34">
        <v>25000</v>
      </c>
      <c r="P14" s="5" t="s">
        <v>342</v>
      </c>
      <c r="Q14" s="5" t="s">
        <v>160</v>
      </c>
      <c r="R14" s="5" t="s">
        <v>162</v>
      </c>
      <c r="S14" s="5" t="s">
        <v>163</v>
      </c>
      <c r="T14" s="5" t="s">
        <v>302</v>
      </c>
      <c r="U14" s="5" t="s">
        <v>320</v>
      </c>
      <c r="V14" s="5" t="s">
        <v>165</v>
      </c>
      <c r="W14" s="5" t="s">
        <v>280</v>
      </c>
      <c r="X14" s="5" t="s">
        <v>281</v>
      </c>
      <c r="Y14" s="5" t="s">
        <v>282</v>
      </c>
      <c r="Z14" s="9" t="s">
        <v>343</v>
      </c>
      <c r="AA14" s="9" t="s">
        <v>11</v>
      </c>
      <c r="AB14" s="5" t="s">
        <v>284</v>
      </c>
      <c r="AC14" s="5" t="s">
        <v>285</v>
      </c>
      <c r="AD14" s="5"/>
    </row>
    <row r="15" spans="1:30" ht="82.05" customHeight="1">
      <c r="A15" s="7">
        <v>46232</v>
      </c>
      <c r="B15" s="5" t="s">
        <v>100</v>
      </c>
      <c r="C15" s="7">
        <v>46295</v>
      </c>
      <c r="D15" s="26">
        <v>63</v>
      </c>
      <c r="E15" s="7">
        <v>46212</v>
      </c>
      <c r="F15" s="5" t="s">
        <v>166</v>
      </c>
      <c r="G15" s="5" t="s">
        <v>166</v>
      </c>
      <c r="H15" s="9" t="s">
        <v>167</v>
      </c>
      <c r="I15" s="5" t="s">
        <v>168</v>
      </c>
      <c r="J15" s="5" t="s">
        <v>73</v>
      </c>
      <c r="K15" s="5" t="s">
        <v>170</v>
      </c>
      <c r="L15" s="5" t="s">
        <v>169</v>
      </c>
      <c r="M15" s="5" t="s">
        <v>344</v>
      </c>
      <c r="N15" s="34"/>
      <c r="O15" s="34"/>
      <c r="P15" s="5" t="s">
        <v>345</v>
      </c>
      <c r="Q15" s="5" t="s">
        <v>114</v>
      </c>
      <c r="R15" s="5" t="s">
        <v>171</v>
      </c>
      <c r="S15" s="5" t="s">
        <v>172</v>
      </c>
      <c r="T15" s="5" t="s">
        <v>279</v>
      </c>
      <c r="U15" s="5" t="s">
        <v>279</v>
      </c>
      <c r="V15" s="5" t="s">
        <v>174</v>
      </c>
      <c r="W15" s="5" t="s">
        <v>280</v>
      </c>
      <c r="X15" s="5" t="s">
        <v>321</v>
      </c>
      <c r="Y15" s="5" t="s">
        <v>282</v>
      </c>
      <c r="Z15" s="9" t="s">
        <v>346</v>
      </c>
      <c r="AA15" s="9" t="s">
        <v>11</v>
      </c>
      <c r="AB15" s="5" t="s">
        <v>284</v>
      </c>
      <c r="AC15" s="5" t="s">
        <v>285</v>
      </c>
      <c r="AD15" s="5"/>
    </row>
    <row r="16" spans="1:30" ht="82.05" customHeight="1">
      <c r="A16" s="7">
        <v>46232</v>
      </c>
      <c r="B16" s="5" t="s">
        <v>100</v>
      </c>
      <c r="C16" s="7">
        <v>46295</v>
      </c>
      <c r="D16" s="26">
        <v>63</v>
      </c>
      <c r="E16" s="7">
        <v>46209</v>
      </c>
      <c r="F16" s="5" t="s">
        <v>175</v>
      </c>
      <c r="G16" s="5" t="s">
        <v>175</v>
      </c>
      <c r="H16" s="9" t="s">
        <v>176</v>
      </c>
      <c r="I16" s="5" t="s">
        <v>103</v>
      </c>
      <c r="J16" s="5" t="s">
        <v>94</v>
      </c>
      <c r="K16" s="5" t="s">
        <v>178</v>
      </c>
      <c r="L16" s="5" t="s">
        <v>104</v>
      </c>
      <c r="M16" s="5" t="s">
        <v>289</v>
      </c>
      <c r="N16" s="34"/>
      <c r="O16" s="34">
        <v>25000</v>
      </c>
      <c r="P16" s="5" t="s">
        <v>347</v>
      </c>
      <c r="Q16" s="5" t="s">
        <v>177</v>
      </c>
      <c r="R16" s="5" t="s">
        <v>179</v>
      </c>
      <c r="S16" s="5" t="s">
        <v>180</v>
      </c>
      <c r="T16" s="5" t="s">
        <v>302</v>
      </c>
      <c r="U16" s="5" t="s">
        <v>279</v>
      </c>
      <c r="V16" s="5" t="s">
        <v>181</v>
      </c>
      <c r="W16" s="5" t="s">
        <v>280</v>
      </c>
      <c r="X16" s="5" t="s">
        <v>281</v>
      </c>
      <c r="Y16" s="5" t="s">
        <v>282</v>
      </c>
      <c r="Z16" s="9" t="s">
        <v>348</v>
      </c>
      <c r="AA16" s="9" t="s">
        <v>11</v>
      </c>
      <c r="AB16" s="5" t="s">
        <v>284</v>
      </c>
      <c r="AC16" s="5" t="s">
        <v>285</v>
      </c>
      <c r="AD16" s="5"/>
    </row>
    <row r="17" spans="1:30" ht="82.05" customHeight="1">
      <c r="A17" s="7">
        <v>46232</v>
      </c>
      <c r="B17" s="5" t="s">
        <v>182</v>
      </c>
      <c r="C17" s="7">
        <v>46303</v>
      </c>
      <c r="D17" s="26">
        <v>71</v>
      </c>
      <c r="E17" s="7">
        <v>46213</v>
      </c>
      <c r="F17" s="5" t="s">
        <v>183</v>
      </c>
      <c r="G17" s="5" t="s">
        <v>183</v>
      </c>
      <c r="H17" s="9" t="s">
        <v>184</v>
      </c>
      <c r="I17" s="5" t="s">
        <v>185</v>
      </c>
      <c r="J17" s="5" t="s">
        <v>52</v>
      </c>
      <c r="K17" s="5" t="s">
        <v>188</v>
      </c>
      <c r="L17" s="5" t="s">
        <v>186</v>
      </c>
      <c r="M17" s="5" t="s">
        <v>289</v>
      </c>
      <c r="N17" s="34">
        <v>100000</v>
      </c>
      <c r="O17" s="34">
        <v>350000</v>
      </c>
      <c r="P17" s="5" t="s">
        <v>349</v>
      </c>
      <c r="Q17" s="5" t="s">
        <v>187</v>
      </c>
      <c r="R17" s="5" t="s">
        <v>189</v>
      </c>
      <c r="S17" s="5" t="s">
        <v>190</v>
      </c>
      <c r="T17" s="5" t="s">
        <v>350</v>
      </c>
      <c r="U17" s="5" t="s">
        <v>350</v>
      </c>
      <c r="V17" s="5" t="s">
        <v>192</v>
      </c>
      <c r="W17" s="5" t="s">
        <v>280</v>
      </c>
      <c r="X17" s="5" t="s">
        <v>321</v>
      </c>
      <c r="Y17" s="5" t="s">
        <v>282</v>
      </c>
      <c r="Z17" s="9" t="s">
        <v>351</v>
      </c>
      <c r="AA17" s="9" t="s">
        <v>11</v>
      </c>
      <c r="AB17" s="5" t="s">
        <v>331</v>
      </c>
      <c r="AC17" s="5" t="s">
        <v>285</v>
      </c>
      <c r="AD17" s="5" t="s">
        <v>352</v>
      </c>
    </row>
    <row r="18" spans="1:30" ht="82.05" customHeight="1">
      <c r="A18" s="7">
        <v>46232</v>
      </c>
      <c r="B18" s="5" t="s">
        <v>182</v>
      </c>
      <c r="C18" s="7">
        <v>46303</v>
      </c>
      <c r="D18" s="26">
        <v>71</v>
      </c>
      <c r="E18" s="7">
        <v>46212</v>
      </c>
      <c r="F18" s="5" t="s">
        <v>183</v>
      </c>
      <c r="G18" s="5" t="s">
        <v>183</v>
      </c>
      <c r="H18" s="9" t="s">
        <v>193</v>
      </c>
      <c r="I18" s="5" t="s">
        <v>185</v>
      </c>
      <c r="J18" s="5" t="s">
        <v>94</v>
      </c>
      <c r="K18" s="5" t="s">
        <v>196</v>
      </c>
      <c r="L18" s="5" t="s">
        <v>194</v>
      </c>
      <c r="M18" s="5" t="s">
        <v>289</v>
      </c>
      <c r="N18" s="34">
        <v>15000</v>
      </c>
      <c r="O18" s="34">
        <v>350000</v>
      </c>
      <c r="P18" s="5" t="s">
        <v>353</v>
      </c>
      <c r="Q18" s="5" t="s">
        <v>195</v>
      </c>
      <c r="R18" s="5" t="s">
        <v>197</v>
      </c>
      <c r="S18" s="5" t="s">
        <v>198</v>
      </c>
      <c r="T18" s="5" t="s">
        <v>350</v>
      </c>
      <c r="U18" s="5" t="s">
        <v>350</v>
      </c>
      <c r="V18" s="5" t="s">
        <v>199</v>
      </c>
      <c r="W18" s="5" t="s">
        <v>280</v>
      </c>
      <c r="X18" s="5" t="s">
        <v>321</v>
      </c>
      <c r="Y18" s="5" t="s">
        <v>282</v>
      </c>
      <c r="Z18" s="9" t="s">
        <v>354</v>
      </c>
      <c r="AA18" s="9" t="s">
        <v>11</v>
      </c>
      <c r="AB18" s="5" t="s">
        <v>284</v>
      </c>
      <c r="AC18" s="5" t="s">
        <v>285</v>
      </c>
      <c r="AD18" s="5"/>
    </row>
    <row r="19" spans="1:30" ht="82.05" customHeight="1">
      <c r="A19" s="7">
        <v>46232</v>
      </c>
      <c r="B19" s="5" t="s">
        <v>182</v>
      </c>
      <c r="C19" s="7">
        <v>46303</v>
      </c>
      <c r="D19" s="26">
        <v>71</v>
      </c>
      <c r="E19" s="7">
        <v>46212</v>
      </c>
      <c r="F19" s="5" t="s">
        <v>183</v>
      </c>
      <c r="G19" s="5" t="s">
        <v>183</v>
      </c>
      <c r="H19" s="9" t="s">
        <v>200</v>
      </c>
      <c r="I19" s="5" t="s">
        <v>185</v>
      </c>
      <c r="J19" s="5" t="s">
        <v>125</v>
      </c>
      <c r="K19" s="5" t="s">
        <v>203</v>
      </c>
      <c r="L19" s="5" t="s">
        <v>201</v>
      </c>
      <c r="M19" s="5" t="s">
        <v>289</v>
      </c>
      <c r="N19" s="34">
        <v>200001</v>
      </c>
      <c r="O19" s="34">
        <v>350000</v>
      </c>
      <c r="P19" s="5" t="s">
        <v>355</v>
      </c>
      <c r="Q19" s="5" t="s">
        <v>202</v>
      </c>
      <c r="R19" s="5" t="s">
        <v>204</v>
      </c>
      <c r="S19" s="5" t="s">
        <v>205</v>
      </c>
      <c r="T19" s="5" t="s">
        <v>350</v>
      </c>
      <c r="U19" s="5" t="s">
        <v>350</v>
      </c>
      <c r="V19" s="5" t="s">
        <v>206</v>
      </c>
      <c r="W19" s="5" t="s">
        <v>280</v>
      </c>
      <c r="X19" s="5" t="s">
        <v>321</v>
      </c>
      <c r="Y19" s="5" t="s">
        <v>282</v>
      </c>
      <c r="Z19" s="9" t="s">
        <v>356</v>
      </c>
      <c r="AA19" s="9" t="s">
        <v>11</v>
      </c>
      <c r="AB19" s="5" t="s">
        <v>331</v>
      </c>
      <c r="AC19" s="5" t="s">
        <v>285</v>
      </c>
      <c r="AD19" s="5" t="s">
        <v>352</v>
      </c>
    </row>
    <row r="20" spans="1:30" ht="82.05" customHeight="1">
      <c r="A20" s="7">
        <v>46232</v>
      </c>
      <c r="B20" s="5" t="s">
        <v>182</v>
      </c>
      <c r="C20" s="7">
        <v>46310</v>
      </c>
      <c r="D20" s="26">
        <v>78</v>
      </c>
      <c r="E20" s="7">
        <v>46196</v>
      </c>
      <c r="F20" s="5" t="s">
        <v>207</v>
      </c>
      <c r="G20" s="5" t="s">
        <v>207</v>
      </c>
      <c r="H20" s="9" t="s">
        <v>208</v>
      </c>
      <c r="I20" s="5" t="s">
        <v>209</v>
      </c>
      <c r="J20" s="5" t="s">
        <v>94</v>
      </c>
      <c r="K20" s="5" t="s">
        <v>212</v>
      </c>
      <c r="L20" s="5" t="s">
        <v>210</v>
      </c>
      <c r="M20" s="5" t="s">
        <v>289</v>
      </c>
      <c r="N20" s="34">
        <v>120000</v>
      </c>
      <c r="O20" s="34">
        <v>180000</v>
      </c>
      <c r="P20" s="5" t="s">
        <v>357</v>
      </c>
      <c r="Q20" s="5" t="s">
        <v>211</v>
      </c>
      <c r="R20" s="5" t="s">
        <v>213</v>
      </c>
      <c r="S20" s="5" t="s">
        <v>214</v>
      </c>
      <c r="T20" s="5" t="s">
        <v>302</v>
      </c>
      <c r="U20" s="5" t="s">
        <v>350</v>
      </c>
      <c r="V20" s="5" t="s">
        <v>216</v>
      </c>
      <c r="W20" s="5" t="s">
        <v>280</v>
      </c>
      <c r="X20" s="5" t="s">
        <v>321</v>
      </c>
      <c r="Y20" s="5" t="s">
        <v>282</v>
      </c>
      <c r="Z20" s="9" t="s">
        <v>358</v>
      </c>
      <c r="AA20" s="9" t="s">
        <v>11</v>
      </c>
      <c r="AB20" s="5" t="s">
        <v>284</v>
      </c>
      <c r="AC20" s="5" t="s">
        <v>285</v>
      </c>
      <c r="AD20" s="5"/>
    </row>
    <row r="21" spans="1:30" ht="82.05" customHeight="1">
      <c r="A21" s="7">
        <v>46232</v>
      </c>
      <c r="B21" s="5" t="s">
        <v>182</v>
      </c>
      <c r="C21" s="7">
        <v>46331</v>
      </c>
      <c r="D21" s="26">
        <v>99</v>
      </c>
      <c r="E21" s="7">
        <v>46154</v>
      </c>
      <c r="F21" s="5" t="s">
        <v>333</v>
      </c>
      <c r="G21" s="5" t="s">
        <v>324</v>
      </c>
      <c r="H21" s="9" t="s">
        <v>217</v>
      </c>
      <c r="I21" s="5" t="s">
        <v>133</v>
      </c>
      <c r="J21" s="5" t="s">
        <v>219</v>
      </c>
      <c r="K21" s="5" t="s">
        <v>220</v>
      </c>
      <c r="L21" s="5" t="s">
        <v>218</v>
      </c>
      <c r="M21" s="5" t="s">
        <v>289</v>
      </c>
      <c r="N21" s="34"/>
      <c r="O21" s="34"/>
      <c r="P21" s="5" t="s">
        <v>359</v>
      </c>
      <c r="Q21" s="5" t="s">
        <v>114</v>
      </c>
      <c r="R21" s="5" t="s">
        <v>221</v>
      </c>
      <c r="S21" s="5" t="s">
        <v>222</v>
      </c>
      <c r="T21" s="5" t="s">
        <v>360</v>
      </c>
      <c r="U21" s="5" t="s">
        <v>327</v>
      </c>
      <c r="V21" s="5" t="s">
        <v>224</v>
      </c>
      <c r="W21" s="5" t="s">
        <v>328</v>
      </c>
      <c r="X21" s="5" t="s">
        <v>329</v>
      </c>
      <c r="Y21" s="5" t="s">
        <v>282</v>
      </c>
      <c r="Z21" s="9" t="s">
        <v>361</v>
      </c>
      <c r="AA21" s="9" t="s">
        <v>11</v>
      </c>
      <c r="AB21" s="5" t="s">
        <v>331</v>
      </c>
      <c r="AC21" s="5" t="s">
        <v>285</v>
      </c>
      <c r="AD21" s="5" t="s">
        <v>332</v>
      </c>
    </row>
    <row r="22" spans="1:30" ht="82.05" customHeight="1">
      <c r="A22" s="7">
        <v>46232</v>
      </c>
      <c r="B22" s="5" t="s">
        <v>182</v>
      </c>
      <c r="C22" s="7">
        <v>46387</v>
      </c>
      <c r="D22" s="26">
        <v>155</v>
      </c>
      <c r="E22" s="7">
        <v>46162</v>
      </c>
      <c r="F22" s="5" t="s">
        <v>225</v>
      </c>
      <c r="G22" s="5" t="s">
        <v>225</v>
      </c>
      <c r="H22" s="9" t="s">
        <v>226</v>
      </c>
      <c r="I22" s="5" t="s">
        <v>227</v>
      </c>
      <c r="J22" s="5" t="s">
        <v>230</v>
      </c>
      <c r="K22" s="5" t="s">
        <v>231</v>
      </c>
      <c r="L22" s="5" t="s">
        <v>228</v>
      </c>
      <c r="M22" s="5" t="s">
        <v>289</v>
      </c>
      <c r="N22" s="34">
        <v>1000</v>
      </c>
      <c r="O22" s="34">
        <v>25000</v>
      </c>
      <c r="P22" s="5"/>
      <c r="Q22" s="5" t="s">
        <v>229</v>
      </c>
      <c r="R22" s="5" t="s">
        <v>232</v>
      </c>
      <c r="S22" s="5" t="s">
        <v>233</v>
      </c>
      <c r="T22" s="5" t="s">
        <v>302</v>
      </c>
      <c r="U22" s="5" t="s">
        <v>279</v>
      </c>
      <c r="V22" s="5" t="s">
        <v>234</v>
      </c>
      <c r="W22" s="5" t="s">
        <v>280</v>
      </c>
      <c r="X22" s="5" t="s">
        <v>281</v>
      </c>
      <c r="Y22" s="5" t="s">
        <v>282</v>
      </c>
      <c r="Z22" s="9" t="s">
        <v>362</v>
      </c>
      <c r="AA22" s="9" t="s">
        <v>11</v>
      </c>
      <c r="AB22" s="5" t="s">
        <v>284</v>
      </c>
      <c r="AC22" s="5" t="s">
        <v>285</v>
      </c>
      <c r="AD22" s="5" t="s">
        <v>363</v>
      </c>
    </row>
    <row r="23" spans="1:30" ht="82.05" customHeight="1">
      <c r="A23" s="7">
        <v>46232</v>
      </c>
      <c r="B23" s="5" t="s">
        <v>235</v>
      </c>
      <c r="C23" s="7"/>
      <c r="D23" s="26"/>
      <c r="E23" s="7">
        <v>46231</v>
      </c>
      <c r="F23" s="5" t="s">
        <v>364</v>
      </c>
      <c r="G23" s="5" t="s">
        <v>236</v>
      </c>
      <c r="H23" s="9" t="s">
        <v>237</v>
      </c>
      <c r="I23" s="5" t="s">
        <v>238</v>
      </c>
      <c r="J23" s="5" t="s">
        <v>230</v>
      </c>
      <c r="K23" s="5" t="s">
        <v>241</v>
      </c>
      <c r="L23" s="5" t="s">
        <v>239</v>
      </c>
      <c r="M23" s="5" t="s">
        <v>344</v>
      </c>
      <c r="N23" s="34"/>
      <c r="O23" s="34">
        <v>20000</v>
      </c>
      <c r="P23" s="5"/>
      <c r="Q23" s="5" t="s">
        <v>240</v>
      </c>
      <c r="R23" s="5" t="s">
        <v>242</v>
      </c>
      <c r="S23" s="5" t="s">
        <v>243</v>
      </c>
      <c r="T23" s="5" t="s">
        <v>365</v>
      </c>
      <c r="U23" s="5" t="s">
        <v>366</v>
      </c>
      <c r="V23" s="5" t="s">
        <v>245</v>
      </c>
      <c r="W23" s="5" t="s">
        <v>367</v>
      </c>
      <c r="X23" s="5" t="s">
        <v>281</v>
      </c>
      <c r="Y23" s="5" t="s">
        <v>282</v>
      </c>
      <c r="Z23" s="9" t="s">
        <v>368</v>
      </c>
      <c r="AA23" s="9" t="s">
        <v>11</v>
      </c>
      <c r="AB23" s="5" t="s">
        <v>284</v>
      </c>
      <c r="AC23" s="5" t="s">
        <v>369</v>
      </c>
      <c r="AD23" s="5" t="s">
        <v>370</v>
      </c>
    </row>
    <row r="24" spans="1:30" ht="82.05" customHeight="1">
      <c r="A24" s="7">
        <v>46232</v>
      </c>
      <c r="B24" s="5" t="s">
        <v>235</v>
      </c>
      <c r="C24" s="7"/>
      <c r="D24" s="26"/>
      <c r="E24" s="7">
        <v>46218</v>
      </c>
      <c r="F24" s="5" t="s">
        <v>371</v>
      </c>
      <c r="G24" s="5" t="s">
        <v>120</v>
      </c>
      <c r="H24" s="9" t="s">
        <v>247</v>
      </c>
      <c r="I24" s="5" t="s">
        <v>248</v>
      </c>
      <c r="J24" s="5" t="s">
        <v>125</v>
      </c>
      <c r="K24" s="5" t="s">
        <v>251</v>
      </c>
      <c r="L24" s="5" t="s">
        <v>249</v>
      </c>
      <c r="M24" s="5" t="s">
        <v>289</v>
      </c>
      <c r="N24" s="34">
        <v>2000</v>
      </c>
      <c r="O24" s="34">
        <v>10000</v>
      </c>
      <c r="P24" s="5" t="s">
        <v>372</v>
      </c>
      <c r="Q24" s="5" t="s">
        <v>250</v>
      </c>
      <c r="R24" s="5" t="s">
        <v>252</v>
      </c>
      <c r="S24" s="5" t="s">
        <v>253</v>
      </c>
      <c r="T24" s="5" t="s">
        <v>373</v>
      </c>
      <c r="U24" s="5" t="s">
        <v>320</v>
      </c>
      <c r="V24" s="5" t="s">
        <v>255</v>
      </c>
      <c r="W24" s="5" t="s">
        <v>280</v>
      </c>
      <c r="X24" s="5" t="s">
        <v>281</v>
      </c>
      <c r="Y24" s="5" t="s">
        <v>282</v>
      </c>
      <c r="Z24" s="9" t="s">
        <v>374</v>
      </c>
      <c r="AA24" s="9" t="s">
        <v>11</v>
      </c>
      <c r="AB24" s="5" t="s">
        <v>284</v>
      </c>
      <c r="AC24" s="5" t="s">
        <v>285</v>
      </c>
      <c r="AD24" s="5" t="s">
        <v>375</v>
      </c>
    </row>
  </sheetData>
  <conditionalFormatting sqref="B2:B24">
    <cfRule type="containsText" dxfId="4" priority="1" operator="containsText" text="Urgent"/>
    <cfRule type="containsText" dxfId="3" priority="2" operator="containsText" text="Near-term"/>
    <cfRule type="containsText" dxfId="2" priority="3" operator="containsText" text="Ongoing"/>
  </conditionalFormatting>
  <hyperlinks>
    <hyperlink ref="H2" r:id="rId1" xr:uid="{00000000-0004-0000-0200-000000000000}"/>
    <hyperlink ref="Z2" r:id="rId2" xr:uid="{00000000-0004-0000-0200-000001000000}"/>
    <hyperlink ref="AA2" r:id="rId3" xr:uid="{00000000-0004-0000-0200-000002000000}"/>
    <hyperlink ref="H3" r:id="rId4" xr:uid="{00000000-0004-0000-0200-000003000000}"/>
    <hyperlink ref="Z3" r:id="rId5" xr:uid="{00000000-0004-0000-0200-000004000000}"/>
    <hyperlink ref="AA3" r:id="rId6" xr:uid="{00000000-0004-0000-0200-000005000000}"/>
    <hyperlink ref="H4" r:id="rId7" xr:uid="{00000000-0004-0000-0200-000006000000}"/>
    <hyperlink ref="Z4" r:id="rId8" xr:uid="{00000000-0004-0000-0200-000007000000}"/>
    <hyperlink ref="AA4" r:id="rId9" xr:uid="{00000000-0004-0000-0200-000008000000}"/>
    <hyperlink ref="H5" r:id="rId10" xr:uid="{00000000-0004-0000-0200-000009000000}"/>
    <hyperlink ref="Z5" r:id="rId11" xr:uid="{00000000-0004-0000-0200-00000A000000}"/>
    <hyperlink ref="AA5" r:id="rId12" xr:uid="{00000000-0004-0000-0200-00000B000000}"/>
    <hyperlink ref="H6" r:id="rId13" xr:uid="{00000000-0004-0000-0200-00000C000000}"/>
    <hyperlink ref="Z6" r:id="rId14" xr:uid="{00000000-0004-0000-0200-00000D000000}"/>
    <hyperlink ref="AA6" r:id="rId15" xr:uid="{00000000-0004-0000-0200-00000E000000}"/>
    <hyperlink ref="H7" r:id="rId16" xr:uid="{00000000-0004-0000-0200-00000F000000}"/>
    <hyperlink ref="Z7" r:id="rId17" xr:uid="{00000000-0004-0000-0200-000010000000}"/>
    <hyperlink ref="AA7" r:id="rId18" xr:uid="{00000000-0004-0000-0200-000011000000}"/>
    <hyperlink ref="H8" r:id="rId19" xr:uid="{00000000-0004-0000-0200-000012000000}"/>
    <hyperlink ref="Z8" r:id="rId20" xr:uid="{00000000-0004-0000-0200-000013000000}"/>
    <hyperlink ref="AA8" r:id="rId21" xr:uid="{00000000-0004-0000-0200-000014000000}"/>
    <hyperlink ref="H9" r:id="rId22" xr:uid="{00000000-0004-0000-0200-000015000000}"/>
    <hyperlink ref="Z9" r:id="rId23" xr:uid="{00000000-0004-0000-0200-000016000000}"/>
    <hyperlink ref="AA9" r:id="rId24" xr:uid="{00000000-0004-0000-0200-000017000000}"/>
    <hyperlink ref="H10" r:id="rId25" xr:uid="{00000000-0004-0000-0200-000018000000}"/>
    <hyperlink ref="Z10" r:id="rId26" xr:uid="{00000000-0004-0000-0200-000019000000}"/>
    <hyperlink ref="AA10" r:id="rId27" xr:uid="{00000000-0004-0000-0200-00001A000000}"/>
    <hyperlink ref="H11" r:id="rId28" xr:uid="{00000000-0004-0000-0200-00001B000000}"/>
    <hyperlink ref="Z11" r:id="rId29" xr:uid="{00000000-0004-0000-0200-00001C000000}"/>
    <hyperlink ref="AA11" r:id="rId30" xr:uid="{00000000-0004-0000-0200-00001D000000}"/>
    <hyperlink ref="H12" r:id="rId31" xr:uid="{00000000-0004-0000-0200-00001E000000}"/>
    <hyperlink ref="Z12" r:id="rId32" xr:uid="{00000000-0004-0000-0200-00001F000000}"/>
    <hyperlink ref="AA12" r:id="rId33" xr:uid="{00000000-0004-0000-0200-000020000000}"/>
    <hyperlink ref="H13" r:id="rId34" xr:uid="{00000000-0004-0000-0200-000021000000}"/>
    <hyperlink ref="Z13" r:id="rId35" xr:uid="{00000000-0004-0000-0200-000022000000}"/>
    <hyperlink ref="AA13" r:id="rId36" xr:uid="{00000000-0004-0000-0200-000023000000}"/>
    <hyperlink ref="H14" r:id="rId37" xr:uid="{00000000-0004-0000-0200-000024000000}"/>
    <hyperlink ref="Z14" r:id="rId38" xr:uid="{00000000-0004-0000-0200-000025000000}"/>
    <hyperlink ref="AA14" r:id="rId39" xr:uid="{00000000-0004-0000-0200-000026000000}"/>
    <hyperlink ref="H15" r:id="rId40" xr:uid="{00000000-0004-0000-0200-000027000000}"/>
    <hyperlink ref="Z15" r:id="rId41" xr:uid="{00000000-0004-0000-0200-000028000000}"/>
    <hyperlink ref="AA15" r:id="rId42" xr:uid="{00000000-0004-0000-0200-000029000000}"/>
    <hyperlink ref="H16" r:id="rId43" xr:uid="{00000000-0004-0000-0200-00002A000000}"/>
    <hyperlink ref="Z16" r:id="rId44" xr:uid="{00000000-0004-0000-0200-00002B000000}"/>
    <hyperlink ref="AA16" r:id="rId45" xr:uid="{00000000-0004-0000-0200-00002C000000}"/>
    <hyperlink ref="H17" r:id="rId46" xr:uid="{00000000-0004-0000-0200-00002D000000}"/>
    <hyperlink ref="Z17" r:id="rId47" xr:uid="{00000000-0004-0000-0200-00002E000000}"/>
    <hyperlink ref="AA17" r:id="rId48" xr:uid="{00000000-0004-0000-0200-00002F000000}"/>
    <hyperlink ref="H18" r:id="rId49" xr:uid="{00000000-0004-0000-0200-000030000000}"/>
    <hyperlink ref="Z18" r:id="rId50" xr:uid="{00000000-0004-0000-0200-000031000000}"/>
    <hyperlink ref="AA18" r:id="rId51" xr:uid="{00000000-0004-0000-0200-000032000000}"/>
    <hyperlink ref="H19" r:id="rId52" xr:uid="{00000000-0004-0000-0200-000033000000}"/>
    <hyperlink ref="Z19" r:id="rId53" xr:uid="{00000000-0004-0000-0200-000034000000}"/>
    <hyperlink ref="AA19" r:id="rId54" xr:uid="{00000000-0004-0000-0200-000035000000}"/>
    <hyperlink ref="H20" r:id="rId55" xr:uid="{00000000-0004-0000-0200-000036000000}"/>
    <hyperlink ref="Z20" r:id="rId56" xr:uid="{00000000-0004-0000-0200-000037000000}"/>
    <hyperlink ref="AA20" r:id="rId57" xr:uid="{00000000-0004-0000-0200-000038000000}"/>
    <hyperlink ref="H21" r:id="rId58" xr:uid="{00000000-0004-0000-0200-000039000000}"/>
    <hyperlink ref="Z21" r:id="rId59" xr:uid="{00000000-0004-0000-0200-00003A000000}"/>
    <hyperlink ref="AA21" r:id="rId60" xr:uid="{00000000-0004-0000-0200-00003B000000}"/>
    <hyperlink ref="H22" r:id="rId61" xr:uid="{00000000-0004-0000-0200-00003C000000}"/>
    <hyperlink ref="Z22" r:id="rId62" xr:uid="{00000000-0004-0000-0200-00003D000000}"/>
    <hyperlink ref="AA22" r:id="rId63" xr:uid="{00000000-0004-0000-0200-00003E000000}"/>
    <hyperlink ref="H23" r:id="rId64" xr:uid="{00000000-0004-0000-0200-00003F000000}"/>
    <hyperlink ref="Z23" r:id="rId65" xr:uid="{00000000-0004-0000-0200-000040000000}"/>
    <hyperlink ref="AA23" r:id="rId66" xr:uid="{00000000-0004-0000-0200-000041000000}"/>
    <hyperlink ref="H24" r:id="rId67" xr:uid="{00000000-0004-0000-0200-000042000000}"/>
    <hyperlink ref="Z24" r:id="rId68" xr:uid="{00000000-0004-0000-0200-000043000000}"/>
    <hyperlink ref="AA24" r:id="rId69" xr:uid="{00000000-0004-0000-0200-000044000000}"/>
  </hyperlinks>
  <pageMargins left="0.7" right="0.7" top="0.75" bottom="0.75" header="0.3" footer="0.3"/>
  <tableParts count="1">
    <tablePart r:id="rId70"/>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30"/>
  <sheetViews>
    <sheetView showGridLines="0" topLeftCell="A26" workbookViewId="0">
      <selection activeCell="C35" sqref="C35"/>
    </sheetView>
  </sheetViews>
  <sheetFormatPr defaultRowHeight="13.5"/>
  <cols>
    <col min="1" max="1" width="28" customWidth="1"/>
    <col min="2" max="2" width="18" customWidth="1"/>
    <col min="3" max="3" width="90" customWidth="1"/>
  </cols>
  <sheetData>
    <row r="1" spans="1:3" ht="36" customHeight="1">
      <c r="A1" s="1" t="s">
        <v>376</v>
      </c>
      <c r="B1" s="2" t="s">
        <v>377</v>
      </c>
      <c r="C1" s="3" t="s">
        <v>378</v>
      </c>
    </row>
    <row r="2" spans="1:3" ht="68" customHeight="1">
      <c r="A2" s="4" t="s">
        <v>379</v>
      </c>
      <c r="B2" s="25">
        <v>4</v>
      </c>
      <c r="C2" s="4" t="s">
        <v>380</v>
      </c>
    </row>
    <row r="3" spans="1:3" ht="88.05" customHeight="1">
      <c r="A3" s="5" t="s">
        <v>166</v>
      </c>
      <c r="B3" s="26">
        <v>6</v>
      </c>
      <c r="C3" s="5" t="s">
        <v>381</v>
      </c>
    </row>
    <row r="4" spans="1:3" ht="36" customHeight="1">
      <c r="A4" s="5" t="s">
        <v>382</v>
      </c>
      <c r="B4" s="26">
        <v>1</v>
      </c>
      <c r="C4" s="5" t="s">
        <v>111</v>
      </c>
    </row>
    <row r="5" spans="1:3" ht="36" customHeight="1">
      <c r="A5" s="5" t="s">
        <v>383</v>
      </c>
      <c r="B5" s="26">
        <v>0</v>
      </c>
      <c r="C5" s="5"/>
    </row>
    <row r="6" spans="1:3" ht="88.05" customHeight="1">
      <c r="A6" s="5" t="s">
        <v>384</v>
      </c>
      <c r="B6" s="26">
        <v>5</v>
      </c>
      <c r="C6" s="5" t="s">
        <v>385</v>
      </c>
    </row>
    <row r="7" spans="1:3" ht="88.05" customHeight="1">
      <c r="A7" s="5" t="s">
        <v>157</v>
      </c>
      <c r="B7" s="26">
        <v>5</v>
      </c>
      <c r="C7" s="5" t="s">
        <v>386</v>
      </c>
    </row>
    <row r="8" spans="1:3" ht="68" customHeight="1">
      <c r="A8" s="5" t="s">
        <v>387</v>
      </c>
      <c r="B8" s="26">
        <v>4</v>
      </c>
      <c r="C8" s="5" t="s">
        <v>388</v>
      </c>
    </row>
    <row r="9" spans="1:3" ht="88.05" customHeight="1">
      <c r="A9" s="5" t="s">
        <v>120</v>
      </c>
      <c r="B9" s="26">
        <v>6</v>
      </c>
      <c r="C9" s="5" t="s">
        <v>389</v>
      </c>
    </row>
    <row r="10" spans="1:3" ht="88.05" customHeight="1">
      <c r="A10" s="5" t="s">
        <v>337</v>
      </c>
      <c r="B10" s="26">
        <v>5</v>
      </c>
      <c r="C10" s="5" t="s">
        <v>390</v>
      </c>
    </row>
    <row r="11" spans="1:3" ht="68" customHeight="1">
      <c r="A11" s="5" t="s">
        <v>391</v>
      </c>
      <c r="B11" s="26">
        <v>4</v>
      </c>
      <c r="C11" s="5" t="s">
        <v>380</v>
      </c>
    </row>
    <row r="12" spans="1:3" ht="88.05" customHeight="1">
      <c r="A12" s="5" t="s">
        <v>225</v>
      </c>
      <c r="B12" s="26">
        <v>5</v>
      </c>
      <c r="C12" s="5" t="s">
        <v>392</v>
      </c>
    </row>
    <row r="13" spans="1:3" ht="36" customHeight="1">
      <c r="A13" s="5" t="s">
        <v>68</v>
      </c>
      <c r="B13" s="26">
        <v>1</v>
      </c>
      <c r="C13" s="5" t="s">
        <v>69</v>
      </c>
    </row>
    <row r="14" spans="1:3" ht="88.05" customHeight="1">
      <c r="A14" s="5" t="s">
        <v>393</v>
      </c>
      <c r="B14" s="26">
        <v>5</v>
      </c>
      <c r="C14" s="5" t="s">
        <v>385</v>
      </c>
    </row>
    <row r="15" spans="1:3" ht="36" customHeight="1">
      <c r="A15" s="5" t="s">
        <v>394</v>
      </c>
      <c r="B15" s="26">
        <v>1</v>
      </c>
      <c r="C15" s="5" t="s">
        <v>237</v>
      </c>
    </row>
    <row r="16" spans="1:3" ht="68" customHeight="1">
      <c r="A16" s="5" t="s">
        <v>395</v>
      </c>
      <c r="B16" s="26">
        <v>4</v>
      </c>
      <c r="C16" s="5" t="s">
        <v>388</v>
      </c>
    </row>
    <row r="17" spans="1:3" ht="88.05" customHeight="1">
      <c r="A17" s="5" t="s">
        <v>295</v>
      </c>
      <c r="B17" s="26">
        <v>5</v>
      </c>
      <c r="C17" s="5" t="s">
        <v>396</v>
      </c>
    </row>
    <row r="18" spans="1:3" ht="68" customHeight="1">
      <c r="A18" s="5" t="s">
        <v>397</v>
      </c>
      <c r="B18" s="26">
        <v>4</v>
      </c>
      <c r="C18" s="5" t="s">
        <v>380</v>
      </c>
    </row>
    <row r="19" spans="1:3" ht="88.05" customHeight="1">
      <c r="A19" s="5" t="s">
        <v>398</v>
      </c>
      <c r="B19" s="26">
        <v>5</v>
      </c>
      <c r="C19" s="5" t="s">
        <v>385</v>
      </c>
    </row>
    <row r="20" spans="1:3" ht="88.05" customHeight="1">
      <c r="A20" s="5" t="s">
        <v>399</v>
      </c>
      <c r="B20" s="26">
        <v>5</v>
      </c>
      <c r="C20" s="5" t="s">
        <v>385</v>
      </c>
    </row>
    <row r="21" spans="1:3" ht="68" customHeight="1">
      <c r="A21" s="5" t="s">
        <v>400</v>
      </c>
      <c r="B21" s="26">
        <v>4</v>
      </c>
      <c r="C21" s="5" t="s">
        <v>388</v>
      </c>
    </row>
    <row r="22" spans="1:3" ht="108" customHeight="1">
      <c r="A22" s="5" t="s">
        <v>183</v>
      </c>
      <c r="B22" s="26">
        <v>7</v>
      </c>
      <c r="C22" s="5" t="s">
        <v>401</v>
      </c>
    </row>
    <row r="23" spans="1:3" ht="36" customHeight="1">
      <c r="A23" s="5" t="s">
        <v>402</v>
      </c>
      <c r="B23" s="26">
        <v>0</v>
      </c>
      <c r="C23" s="5"/>
    </row>
    <row r="24" spans="1:3" ht="88.05" customHeight="1">
      <c r="A24" s="5" t="s">
        <v>403</v>
      </c>
      <c r="B24" s="26">
        <v>5</v>
      </c>
      <c r="C24" s="5" t="s">
        <v>385</v>
      </c>
    </row>
    <row r="25" spans="1:3" ht="88.05" customHeight="1">
      <c r="A25" s="5" t="s">
        <v>175</v>
      </c>
      <c r="B25" s="26">
        <v>6</v>
      </c>
      <c r="C25" s="5" t="s">
        <v>404</v>
      </c>
    </row>
    <row r="26" spans="1:3" ht="88.05" customHeight="1">
      <c r="A26" s="5" t="s">
        <v>207</v>
      </c>
      <c r="B26" s="26">
        <v>5</v>
      </c>
      <c r="C26" s="5" t="s">
        <v>405</v>
      </c>
    </row>
    <row r="27" spans="1:3" ht="36" customHeight="1">
      <c r="A27" s="5" t="s">
        <v>406</v>
      </c>
      <c r="B27" s="26">
        <v>1</v>
      </c>
      <c r="C27" s="5" t="s">
        <v>237</v>
      </c>
    </row>
    <row r="28" spans="1:3" ht="36" customHeight="1">
      <c r="A28" s="5" t="s">
        <v>407</v>
      </c>
      <c r="B28" s="26">
        <v>1</v>
      </c>
      <c r="C28" s="5" t="s">
        <v>237</v>
      </c>
    </row>
    <row r="29" spans="1:3" ht="108" customHeight="1">
      <c r="A29" s="5" t="s">
        <v>276</v>
      </c>
      <c r="B29" s="26">
        <v>7</v>
      </c>
      <c r="C29" s="5" t="s">
        <v>408</v>
      </c>
    </row>
    <row r="30" spans="1:3" ht="36" customHeight="1">
      <c r="A30" s="5" t="s">
        <v>409</v>
      </c>
      <c r="B30" s="26">
        <v>1</v>
      </c>
      <c r="C30" s="5" t="s">
        <v>237</v>
      </c>
    </row>
  </sheetData>
  <conditionalFormatting sqref="B2:B30">
    <cfRule type="cellIs" dxfId="1" priority="1" operator="greaterThan">
      <formula>0</formula>
    </cfRule>
    <cfRule type="cellIs" dxfId="0" priority="2" operator="equal">
      <formula>0</formula>
    </cfRule>
  </conditionalFormatting>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Quick View</vt:lpstr>
      <vt:lpstr>Full Details</vt:lpstr>
      <vt:lpstr>Country 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dc:creator>
  <cp:lastModifiedBy>Marija Sketre</cp:lastModifiedBy>
  <dcterms:created xsi:type="dcterms:W3CDTF">2026-07-30T13:49:22Z</dcterms:created>
  <dcterms:modified xsi:type="dcterms:W3CDTF">2026-07-30T13:49:22Z</dcterms:modified>
</cp:coreProperties>
</file>